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ny\Desktop\.Go To Documents\"/>
    </mc:Choice>
  </mc:AlternateContent>
  <xr:revisionPtr revIDLastSave="0" documentId="8_{1E87D757-9503-4D08-B2BB-06FD7C65F2BC}" xr6:coauthVersionLast="46" xr6:coauthVersionMax="46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0" i="1" l="1"/>
  <c r="M51" i="1"/>
  <c r="M50" i="1"/>
  <c r="M41" i="1"/>
  <c r="M40" i="1"/>
  <c r="M48" i="1"/>
  <c r="M47" i="1"/>
  <c r="M46" i="1"/>
  <c r="M38" i="1"/>
  <c r="M37" i="1"/>
  <c r="M36" i="1"/>
  <c r="M22" i="1"/>
  <c r="M18" i="1"/>
  <c r="M14" i="1"/>
  <c r="D76" i="1"/>
  <c r="G75" i="1"/>
  <c r="D75" i="1"/>
  <c r="D74" i="1"/>
  <c r="D73" i="1"/>
  <c r="D72" i="1"/>
  <c r="D71" i="1"/>
  <c r="M30" i="1"/>
  <c r="M27" i="1"/>
  <c r="M20" i="1"/>
  <c r="M16" i="1"/>
  <c r="M12" i="1"/>
  <c r="M10" i="1"/>
  <c r="M8" i="1"/>
  <c r="K55" i="1"/>
  <c r="M55" i="1"/>
  <c r="M54" i="1"/>
  <c r="M56" i="1"/>
</calcChain>
</file>

<file path=xl/comments1.xml><?xml version="1.0" encoding="utf-8"?>
<comments xmlns="http://schemas.openxmlformats.org/spreadsheetml/2006/main">
  <authors>
    <author>Ron Zerrer</author>
  </authors>
  <commentList>
    <comment ref="J55" authorId="0" shapeId="0">
      <text>
        <r>
          <rPr>
            <sz val="9"/>
            <color indexed="81"/>
            <rFont val="Tahoma"/>
            <family val="2"/>
          </rPr>
          <t>Placing an "X" here will calculate for
 "Home Deliveries".
To avoid this charge ship to your school or business.</t>
        </r>
      </text>
    </comment>
    <comment ref="H70" authorId="0" shapeId="0">
      <text>
        <r>
          <rPr>
            <sz val="9"/>
            <color indexed="81"/>
            <rFont val="Tahoma"/>
            <family val="2"/>
          </rPr>
          <t>Place an "X" here if your "Ship To" &amp; "Bill To" are the same.</t>
        </r>
      </text>
    </comment>
    <comment ref="L74" authorId="0" shapeId="0">
      <text>
        <r>
          <rPr>
            <sz val="9"/>
            <color indexed="81"/>
            <rFont val="Tahoma"/>
            <family val="2"/>
          </rPr>
          <t>"X" Here if 
Mastercard</t>
        </r>
      </text>
    </comment>
    <comment ref="N74" authorId="0" shapeId="0">
      <text>
        <r>
          <rPr>
            <sz val="9"/>
            <color indexed="81"/>
            <rFont val="Tahoma"/>
            <family val="2"/>
          </rPr>
          <t>"X" Here if Visa</t>
        </r>
      </text>
    </comment>
    <comment ref="L75" authorId="0" shapeId="0">
      <text>
        <r>
          <rPr>
            <sz val="9"/>
            <color indexed="81"/>
            <rFont val="Tahoma"/>
            <family val="2"/>
          </rPr>
          <t>"X" Here if Discover</t>
        </r>
      </text>
    </comment>
    <comment ref="N75" authorId="0" shapeId="0">
      <text>
        <r>
          <rPr>
            <sz val="9"/>
            <color indexed="81"/>
            <rFont val="Tahoma"/>
            <family val="2"/>
          </rPr>
          <t>"X" Here if American Express</t>
        </r>
      </text>
    </comment>
    <comment ref="J77" authorId="0" shapeId="0">
      <text>
        <r>
          <rPr>
            <sz val="9"/>
            <color indexed="81"/>
            <rFont val="Tahoma"/>
            <family val="2"/>
          </rPr>
          <t>Credit Card Number</t>
        </r>
      </text>
    </comment>
    <comment ref="D78" authorId="0" shapeId="0">
      <text>
        <r>
          <rPr>
            <sz val="9"/>
            <color indexed="81"/>
            <rFont val="Tahoma"/>
            <family val="2"/>
          </rPr>
          <t>E-mail will be used for sending tracking information ONLY!</t>
        </r>
      </text>
    </comment>
    <comment ref="J78" authorId="0" shapeId="0">
      <text>
        <r>
          <rPr>
            <sz val="9"/>
            <color indexed="81"/>
            <rFont val="Tahoma"/>
            <family val="2"/>
          </rPr>
          <t>Expiration
Month</t>
        </r>
      </text>
    </comment>
    <comment ref="L78" authorId="0" shapeId="0">
      <text>
        <r>
          <rPr>
            <sz val="9"/>
            <color indexed="81"/>
            <rFont val="Tahoma"/>
            <family val="2"/>
          </rPr>
          <t>Expiration Year</t>
        </r>
      </text>
    </comment>
    <comment ref="N78" authorId="0" shapeId="0">
      <text>
        <r>
          <rPr>
            <sz val="9"/>
            <color indexed="81"/>
            <rFont val="Tahoma"/>
            <family val="2"/>
          </rPr>
          <t>Card Verification Code Number</t>
        </r>
      </text>
    </comment>
  </commentList>
</comments>
</file>

<file path=xl/sharedStrings.xml><?xml version="1.0" encoding="utf-8"?>
<sst xmlns="http://schemas.openxmlformats.org/spreadsheetml/2006/main" count="139" uniqueCount="91">
  <si>
    <t>Total</t>
  </si>
  <si>
    <t>Price</t>
  </si>
  <si>
    <t>Price per</t>
  </si>
  <si>
    <t>Bill To:</t>
  </si>
  <si>
    <t>Ship To:</t>
  </si>
  <si>
    <t>Attention:</t>
  </si>
  <si>
    <t>Address:</t>
  </si>
  <si>
    <t>City:</t>
  </si>
  <si>
    <t>Telephone:</t>
  </si>
  <si>
    <t>Fax:</t>
  </si>
  <si>
    <t>Part #</t>
  </si>
  <si>
    <t>Item</t>
  </si>
  <si>
    <t>Sub Total of Items</t>
  </si>
  <si>
    <t>Zip:</t>
  </si>
  <si>
    <t>State:</t>
  </si>
  <si>
    <t>Classroom Products LLC</t>
  </si>
  <si>
    <t>Remit To:</t>
  </si>
  <si>
    <t>Fax: 937-342-1703</t>
  </si>
  <si>
    <t>800-315-0741</t>
  </si>
  <si>
    <t>Email orders to:</t>
  </si>
  <si>
    <t>Organization:</t>
  </si>
  <si>
    <t>Visa</t>
  </si>
  <si>
    <t>Mastercard</t>
  </si>
  <si>
    <t>Am Ex</t>
  </si>
  <si>
    <t>Card Number</t>
  </si>
  <si>
    <t xml:space="preserve"> </t>
  </si>
  <si>
    <t>Credit Card Information (If Applicable)</t>
  </si>
  <si>
    <t>Discover</t>
  </si>
  <si>
    <t>Date:</t>
  </si>
  <si>
    <t>E-Mail: For Tracking</t>
  </si>
  <si>
    <t>Month</t>
  </si>
  <si>
    <t>Enter "X" for Same</t>
  </si>
  <si>
    <t>Year</t>
  </si>
  <si>
    <t>Springfield, OH 45502</t>
  </si>
  <si>
    <t>3741 Springfield Jamestown Road</t>
  </si>
  <si>
    <t>Pack Size</t>
  </si>
  <si>
    <t>Number</t>
  </si>
  <si>
    <r>
      <t xml:space="preserve">* </t>
    </r>
    <r>
      <rPr>
        <b/>
        <i/>
        <sz val="12"/>
        <rFont val="Arial"/>
        <family val="2"/>
      </rPr>
      <t>FREE SHIPPING</t>
    </r>
    <r>
      <rPr>
        <b/>
        <sz val="12"/>
        <rFont val="Arial"/>
        <family val="2"/>
      </rPr>
      <t xml:space="preserve"> via FedEx Ground to Lower 48</t>
    </r>
  </si>
  <si>
    <t>CVC#</t>
  </si>
  <si>
    <r>
      <t xml:space="preserve">Residential Deliveries: Add </t>
    </r>
    <r>
      <rPr>
        <b/>
        <sz val="11"/>
        <rFont val="Arial"/>
        <family val="2"/>
      </rPr>
      <t xml:space="preserve">$5.95 Per Carton           </t>
    </r>
    <r>
      <rPr>
        <sz val="11"/>
        <rFont val="Arial"/>
        <family val="2"/>
      </rPr>
      <t>Enter "X" here</t>
    </r>
  </si>
  <si>
    <t>Quoted By:</t>
  </si>
  <si>
    <t>FREE SHIPPING!!*</t>
  </si>
  <si>
    <t>orders@privacyshields.com</t>
  </si>
  <si>
    <t>Shield</t>
  </si>
  <si>
    <t>Shields</t>
  </si>
  <si>
    <t>Each</t>
  </si>
  <si>
    <t>Price Per</t>
  </si>
  <si>
    <t>Pack</t>
  </si>
  <si>
    <t xml:space="preserve">Number </t>
  </si>
  <si>
    <t>Packs</t>
  </si>
  <si>
    <t>F19T19W19D</t>
  </si>
  <si>
    <t>F19T27W19D</t>
  </si>
  <si>
    <t>F27T27W19D</t>
  </si>
  <si>
    <t>F27T19W19D</t>
  </si>
  <si>
    <t>Ship on Wood Pallets</t>
  </si>
  <si>
    <t>50 Pcs and Up</t>
  </si>
  <si>
    <r>
      <t xml:space="preserve">Clear Cough &amp; Sneeze Shield    </t>
    </r>
    <r>
      <rPr>
        <b/>
        <sz val="11"/>
        <rFont val="Arial"/>
        <family val="2"/>
      </rPr>
      <t>19" Tall</t>
    </r>
    <r>
      <rPr>
        <sz val="11"/>
        <rFont val="Arial"/>
        <family val="2"/>
      </rPr>
      <t xml:space="preserve">                                     19" Wide &amp; 19" Deep </t>
    </r>
  </si>
  <si>
    <r>
      <t xml:space="preserve">Clear Cough &amp; Sneeze Shield    </t>
    </r>
    <r>
      <rPr>
        <b/>
        <sz val="11"/>
        <rFont val="Arial"/>
        <family val="2"/>
      </rPr>
      <t>19" Tall</t>
    </r>
    <r>
      <rPr>
        <sz val="11"/>
        <rFont val="Arial"/>
        <family val="2"/>
      </rPr>
      <t xml:space="preserve">                                     27" Wide &amp; 19" Deep </t>
    </r>
  </si>
  <si>
    <r>
      <t xml:space="preserve">Clear Cough &amp; Sneeze Shield    </t>
    </r>
    <r>
      <rPr>
        <b/>
        <sz val="11"/>
        <rFont val="Arial"/>
        <family val="2"/>
      </rPr>
      <t>27" Tall</t>
    </r>
    <r>
      <rPr>
        <sz val="11"/>
        <rFont val="Arial"/>
        <family val="2"/>
      </rPr>
      <t xml:space="preserve">                                     19" Wide &amp; 19" Deep </t>
    </r>
  </si>
  <si>
    <r>
      <t xml:space="preserve">Clear Cough &amp; Sneeze Shield    </t>
    </r>
    <r>
      <rPr>
        <b/>
        <sz val="11"/>
        <rFont val="Arial"/>
        <family val="2"/>
      </rPr>
      <t>27" Tall</t>
    </r>
    <r>
      <rPr>
        <sz val="11"/>
        <rFont val="Arial"/>
        <family val="2"/>
      </rPr>
      <t xml:space="preserve">                                      27" Wide &amp; 19" Deep </t>
    </r>
  </si>
  <si>
    <t>10 Pack</t>
  </si>
  <si>
    <t>#P1310</t>
  </si>
  <si>
    <t>10-Shields, 10-Inserts, 20-Clips</t>
  </si>
  <si>
    <t>#P2010</t>
  </si>
  <si>
    <r>
      <t xml:space="preserve">13" Tall Plastic WS With 11" Tall Insert    </t>
    </r>
    <r>
      <rPr>
        <b/>
        <sz val="11"/>
        <rFont val="Arial"/>
        <family val="2"/>
      </rPr>
      <t>$12.99 Each</t>
    </r>
  </si>
  <si>
    <r>
      <t xml:space="preserve">20" Tall Plastic WS With 15" Tall Insert    </t>
    </r>
    <r>
      <rPr>
        <b/>
        <sz val="11"/>
        <rFont val="Arial"/>
        <family val="2"/>
      </rPr>
      <t>$14.99 Each</t>
    </r>
  </si>
  <si>
    <t>20 Pack</t>
  </si>
  <si>
    <t>30 Pack</t>
  </si>
  <si>
    <t>40 Pack</t>
  </si>
  <si>
    <t>3 Side Clear Sneeze Shields</t>
  </si>
  <si>
    <t>Page 1 of 2</t>
  </si>
  <si>
    <t>1320 WS PL</t>
  </si>
  <si>
    <t>1330 WS PL</t>
  </si>
  <si>
    <t>1340 WS PL</t>
  </si>
  <si>
    <t>1320 PL</t>
  </si>
  <si>
    <t>1330 PL</t>
  </si>
  <si>
    <t>1340 PL</t>
  </si>
  <si>
    <t>13" 3-Side Plastic Shields - WHITE</t>
  </si>
  <si>
    <t>13" Plastic Open Front Shields - WHITE</t>
  </si>
  <si>
    <t>2020 PL</t>
  </si>
  <si>
    <t>20" 3-Side Plastic Shields - WHITE</t>
  </si>
  <si>
    <t>20" Plastic Open Front Shields - WHITE</t>
  </si>
  <si>
    <t>2030 PL</t>
  </si>
  <si>
    <t>2030 WS PL</t>
  </si>
  <si>
    <t>2020 WS PL</t>
  </si>
  <si>
    <t>3-Side Plastic Privacy Shield, No Front Window</t>
  </si>
  <si>
    <t>3-Side Plastic Privacy Shield with Open Front</t>
  </si>
  <si>
    <t>Plastic Sneeze Shields with Clip-On Lexan Window</t>
  </si>
  <si>
    <t>Quotation/Order Form</t>
  </si>
  <si>
    <t>Page 2 of 2</t>
  </si>
  <si>
    <t>Purchase Order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</si>
</sst>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9" formatCode="00000"/>
  </numFmts>
  <fonts count="23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i/>
      <u/>
      <sz val="20"/>
      <name val="Arial"/>
      <family val="2"/>
    </font>
    <font>
      <b/>
      <i/>
      <u/>
      <sz val="16"/>
      <name val="Arial"/>
      <family val="2"/>
    </font>
    <font>
      <b/>
      <i/>
      <sz val="12"/>
      <name val="Arial"/>
      <family val="2"/>
    </font>
    <font>
      <b/>
      <i/>
      <u/>
      <sz val="20"/>
      <name val="Arial Rounded MT Bold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4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2" borderId="0" xfId="0" applyFill="1"/>
    <xf numFmtId="0" fontId="4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169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/>
    </xf>
    <xf numFmtId="164" fontId="0" fillId="0" borderId="0" xfId="0" applyNumberFormat="1"/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7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/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4" fillId="0" borderId="0" xfId="0" applyFont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0" fontId="4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vertical="top"/>
    </xf>
    <xf numFmtId="0" fontId="18" fillId="2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19" fillId="2" borderId="0" xfId="0" applyFont="1" applyFill="1" applyAlignment="1"/>
    <xf numFmtId="0" fontId="18" fillId="2" borderId="0" xfId="0" applyFont="1" applyFill="1" applyAlignment="1">
      <alignment horizontal="center" vertical="top"/>
    </xf>
    <xf numFmtId="164" fontId="4" fillId="0" borderId="7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8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8" fontId="4" fillId="0" borderId="5" xfId="0" applyNumberFormat="1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8" fontId="4" fillId="0" borderId="10" xfId="0" applyNumberFormat="1" applyFont="1" applyBorder="1" applyAlignment="1">
      <alignment horizontal="center" vertical="center"/>
    </xf>
    <xf numFmtId="8" fontId="4" fillId="0" borderId="12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/>
    </xf>
    <xf numFmtId="8" fontId="3" fillId="0" borderId="6" xfId="0" applyNumberFormat="1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8" fontId="4" fillId="4" borderId="1" xfId="0" applyNumberFormat="1" applyFont="1" applyFill="1" applyBorder="1" applyAlignment="1">
      <alignment horizontal="center" vertical="center"/>
    </xf>
    <xf numFmtId="8" fontId="4" fillId="4" borderId="6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right" vertical="center"/>
    </xf>
    <xf numFmtId="14" fontId="4" fillId="2" borderId="17" xfId="0" applyNumberFormat="1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1" fontId="4" fillId="4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9" fontId="14" fillId="0" borderId="13" xfId="0" applyNumberFormat="1" applyFont="1" applyBorder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7" fillId="0" borderId="13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69" fontId="4" fillId="0" borderId="5" xfId="0" applyNumberFormat="1" applyFont="1" applyBorder="1" applyAlignment="1" applyProtection="1">
      <alignment horizontal="center" vertical="center"/>
      <protection locked="0"/>
    </xf>
    <xf numFmtId="169" fontId="4" fillId="0" borderId="6" xfId="0" applyNumberFormat="1" applyFont="1" applyBorder="1" applyAlignment="1" applyProtection="1">
      <alignment horizontal="center" vertical="center"/>
      <protection locked="0"/>
    </xf>
    <xf numFmtId="16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9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2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54</xdr:row>
      <xdr:rowOff>0</xdr:rowOff>
    </xdr:from>
    <xdr:to>
      <xdr:col>9</xdr:col>
      <xdr:colOff>342900</xdr:colOff>
      <xdr:row>55</xdr:row>
      <xdr:rowOff>0</xdr:rowOff>
    </xdr:to>
    <xdr:sp macro="" textlink="">
      <xdr:nvSpPr>
        <xdr:cNvPr id="9874" name="Rectangle 46">
          <a:extLst>
            <a:ext uri="{FF2B5EF4-FFF2-40B4-BE49-F238E27FC236}">
              <a16:creationId xmlns:a16="http://schemas.microsoft.com/office/drawing/2014/main" id="{09A439F5-9D4F-44A5-A43B-05D9BB84C482}"/>
            </a:ext>
          </a:extLst>
        </xdr:cNvPr>
        <xdr:cNvSpPr>
          <a:spLocks noChangeArrowheads="1"/>
        </xdr:cNvSpPr>
      </xdr:nvSpPr>
      <xdr:spPr bwMode="auto">
        <a:xfrm>
          <a:off x="4524375" y="9410700"/>
          <a:ext cx="3333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177800</xdr:colOff>
      <xdr:row>54</xdr:row>
      <xdr:rowOff>106969</xdr:rowOff>
    </xdr:from>
    <xdr:to>
      <xdr:col>8</xdr:col>
      <xdr:colOff>355753</xdr:colOff>
      <xdr:row>54</xdr:row>
      <xdr:rowOff>106969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5E4C99C-C897-48F5-989D-75A693AA3071}"/>
            </a:ext>
          </a:extLst>
        </xdr:cNvPr>
        <xdr:cNvCxnSpPr/>
      </xdr:nvCxnSpPr>
      <xdr:spPr>
        <a:xfrm flipV="1">
          <a:off x="4520045" y="16440728"/>
          <a:ext cx="18288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0</xdr:row>
      <xdr:rowOff>66675</xdr:rowOff>
    </xdr:from>
    <xdr:to>
      <xdr:col>4</xdr:col>
      <xdr:colOff>314325</xdr:colOff>
      <xdr:row>4</xdr:row>
      <xdr:rowOff>123825</xdr:rowOff>
    </xdr:to>
    <xdr:pic>
      <xdr:nvPicPr>
        <xdr:cNvPr id="9876" name="Picture 2">
          <a:extLst>
            <a:ext uri="{FF2B5EF4-FFF2-40B4-BE49-F238E27FC236}">
              <a16:creationId xmlns:a16="http://schemas.microsoft.com/office/drawing/2014/main" id="{C518CB92-53BB-4702-8A79-0B75DE460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23526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57</xdr:row>
      <xdr:rowOff>95250</xdr:rowOff>
    </xdr:from>
    <xdr:to>
      <xdr:col>4</xdr:col>
      <xdr:colOff>295275</xdr:colOff>
      <xdr:row>60</xdr:row>
      <xdr:rowOff>76200</xdr:rowOff>
    </xdr:to>
    <xdr:pic>
      <xdr:nvPicPr>
        <xdr:cNvPr id="9877" name="Picture 2">
          <a:extLst>
            <a:ext uri="{FF2B5EF4-FFF2-40B4-BE49-F238E27FC236}">
              <a16:creationId xmlns:a16="http://schemas.microsoft.com/office/drawing/2014/main" id="{4B338605-E8E8-4EBF-82C0-2F99A0205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220325"/>
          <a:ext cx="2362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78"/>
  <sheetViews>
    <sheetView showGridLines="0" showZeros="0" tabSelected="1" topLeftCell="B1" zoomScale="98" zoomScaleNormal="98" zoomScaleSheetLayoutView="100" workbookViewId="0">
      <selection activeCell="N63" sqref="N63"/>
    </sheetView>
  </sheetViews>
  <sheetFormatPr defaultRowHeight="12.75" x14ac:dyDescent="0.2"/>
  <cols>
    <col min="1" max="1" width="3.140625" customWidth="1"/>
    <col min="2" max="2" width="4" customWidth="1"/>
    <col min="3" max="3" width="12.85546875" customWidth="1"/>
    <col min="4" max="4" width="13.85546875" customWidth="1"/>
    <col min="5" max="5" width="5.85546875" customWidth="1"/>
    <col min="6" max="6" width="8.42578125" customWidth="1"/>
    <col min="7" max="7" width="5.85546875" customWidth="1"/>
    <col min="8" max="8" width="8.140625" customWidth="1"/>
    <col min="9" max="9" width="5.5703125" customWidth="1"/>
    <col min="10" max="10" width="5.140625" customWidth="1"/>
    <col min="11" max="11" width="6.140625" customWidth="1"/>
    <col min="12" max="12" width="5.85546875" style="6" customWidth="1"/>
    <col min="13" max="13" width="6.28515625" customWidth="1"/>
    <col min="14" max="14" width="8.140625" customWidth="1"/>
  </cols>
  <sheetData>
    <row r="1" spans="1:14" s="1" customFormat="1" ht="12.6" customHeight="1" x14ac:dyDescent="0.2">
      <c r="A1" s="3"/>
      <c r="B1" s="3"/>
      <c r="C1" s="3"/>
      <c r="D1" s="3"/>
      <c r="E1" s="3"/>
      <c r="F1" s="3"/>
      <c r="G1" s="3"/>
      <c r="J1" s="74" t="s">
        <v>88</v>
      </c>
      <c r="K1" s="74"/>
      <c r="L1" s="74"/>
      <c r="M1" s="74"/>
      <c r="N1" s="74"/>
    </row>
    <row r="2" spans="1:14" s="1" customFormat="1" ht="15" customHeight="1" x14ac:dyDescent="0.2">
      <c r="A2" s="3"/>
      <c r="B2" s="3"/>
      <c r="C2" s="3"/>
      <c r="D2" s="3"/>
      <c r="E2" s="3"/>
      <c r="F2" s="3"/>
      <c r="G2" s="3"/>
      <c r="H2" s="3"/>
      <c r="J2" s="74"/>
      <c r="K2" s="74"/>
      <c r="L2" s="74"/>
      <c r="M2" s="74"/>
      <c r="N2" s="74"/>
    </row>
    <row r="3" spans="1:14" s="1" customFormat="1" ht="15" customHeight="1" x14ac:dyDescent="0.2">
      <c r="A3" s="3"/>
      <c r="B3" s="3"/>
      <c r="C3" s="3"/>
      <c r="D3" s="3"/>
      <c r="E3" s="3"/>
      <c r="F3" s="3"/>
      <c r="G3" s="3"/>
      <c r="H3" s="3"/>
      <c r="I3" s="103" t="s">
        <v>28</v>
      </c>
      <c r="J3" s="103"/>
      <c r="K3" s="104"/>
      <c r="L3" s="100"/>
      <c r="M3" s="101"/>
      <c r="N3" s="102"/>
    </row>
    <row r="4" spans="1:14" s="1" customFormat="1" ht="15" customHeight="1" x14ac:dyDescent="0.2">
      <c r="A4" s="3"/>
      <c r="B4" s="3"/>
      <c r="C4" s="3"/>
      <c r="D4" s="3"/>
      <c r="E4" s="3"/>
      <c r="F4" s="3"/>
      <c r="G4" s="3"/>
      <c r="H4" s="3"/>
      <c r="I4" s="21" t="s">
        <v>40</v>
      </c>
      <c r="J4" s="21"/>
      <c r="K4" s="23"/>
      <c r="L4" s="87"/>
      <c r="M4" s="88"/>
      <c r="N4" s="89"/>
    </row>
    <row r="5" spans="1:14" s="1" customFormat="1" ht="35.1" customHeight="1" x14ac:dyDescent="0.2">
      <c r="A5" s="3"/>
      <c r="B5" s="3"/>
      <c r="C5" s="3"/>
      <c r="D5" s="3"/>
      <c r="E5" s="90" t="s">
        <v>41</v>
      </c>
      <c r="F5" s="90"/>
      <c r="G5" s="90"/>
      <c r="H5" s="90"/>
      <c r="I5" s="90"/>
      <c r="J5" s="90"/>
      <c r="K5" s="28"/>
      <c r="L5" s="98" t="s">
        <v>70</v>
      </c>
      <c r="M5" s="98"/>
      <c r="N5" s="98"/>
    </row>
    <row r="6" spans="1:14" s="24" customFormat="1" ht="17.45" customHeight="1" x14ac:dyDescent="0.25">
      <c r="B6" s="46" t="s">
        <v>69</v>
      </c>
      <c r="C6" s="47"/>
      <c r="D6" s="47"/>
      <c r="E6" s="47"/>
      <c r="F6" s="47"/>
      <c r="G6" s="47"/>
      <c r="H6" s="47"/>
      <c r="I6" s="105" t="s">
        <v>2</v>
      </c>
      <c r="J6" s="105"/>
      <c r="K6" s="48" t="s">
        <v>36</v>
      </c>
      <c r="L6" s="48"/>
      <c r="M6" s="162" t="s">
        <v>0</v>
      </c>
      <c r="N6" s="162"/>
    </row>
    <row r="7" spans="1:14" s="2" customFormat="1" ht="15" customHeight="1" x14ac:dyDescent="0.2">
      <c r="B7" s="48" t="s">
        <v>11</v>
      </c>
      <c r="C7" s="48"/>
      <c r="D7" s="48"/>
      <c r="E7" s="52" t="s">
        <v>35</v>
      </c>
      <c r="F7" s="52"/>
      <c r="G7" s="73" t="s">
        <v>10</v>
      </c>
      <c r="H7" s="73"/>
      <c r="I7" s="73" t="s">
        <v>43</v>
      </c>
      <c r="J7" s="73"/>
      <c r="K7" s="52" t="s">
        <v>44</v>
      </c>
      <c r="L7" s="52"/>
      <c r="M7" s="161" t="s">
        <v>1</v>
      </c>
      <c r="N7" s="161"/>
    </row>
    <row r="8" spans="1:14" s="2" customFormat="1" ht="14.1" customHeight="1" x14ac:dyDescent="0.2">
      <c r="B8" s="64" t="s">
        <v>56</v>
      </c>
      <c r="C8" s="65"/>
      <c r="D8" s="66"/>
      <c r="E8" s="60" t="s">
        <v>45</v>
      </c>
      <c r="F8" s="60"/>
      <c r="G8" s="81" t="s">
        <v>50</v>
      </c>
      <c r="H8" s="81"/>
      <c r="I8" s="85">
        <v>66.3</v>
      </c>
      <c r="J8" s="86"/>
      <c r="K8" s="58">
        <v>0</v>
      </c>
      <c r="L8" s="58"/>
      <c r="M8" s="59" t="str">
        <f>IF(K8&gt;0,SUM(I8*K8),"")</f>
        <v/>
      </c>
      <c r="N8" s="59"/>
    </row>
    <row r="9" spans="1:14" s="2" customFormat="1" ht="14.1" customHeight="1" x14ac:dyDescent="0.2">
      <c r="B9" s="67"/>
      <c r="C9" s="156"/>
      <c r="D9" s="68"/>
      <c r="E9" s="82" t="s">
        <v>55</v>
      </c>
      <c r="F9" s="83"/>
      <c r="G9" s="83"/>
      <c r="H9" s="84"/>
      <c r="I9" s="96"/>
      <c r="J9" s="97"/>
      <c r="K9" s="106"/>
      <c r="L9" s="106"/>
      <c r="M9" s="99"/>
      <c r="N9" s="99"/>
    </row>
    <row r="10" spans="1:14" s="2" customFormat="1" ht="14.1" customHeight="1" x14ac:dyDescent="0.2">
      <c r="B10" s="70"/>
      <c r="C10" s="71"/>
      <c r="D10" s="71"/>
      <c r="E10" s="78" t="s">
        <v>54</v>
      </c>
      <c r="F10" s="79"/>
      <c r="G10" s="79"/>
      <c r="H10" s="80"/>
      <c r="I10" s="96"/>
      <c r="J10" s="97"/>
      <c r="K10" s="106">
        <v>0</v>
      </c>
      <c r="L10" s="106"/>
      <c r="M10" s="99" t="str">
        <f>IF(K10&gt;0,SUM(I10*K10),"")</f>
        <v/>
      </c>
      <c r="N10" s="99"/>
    </row>
    <row r="11" spans="1:14" s="2" customFormat="1" ht="6" customHeight="1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" customFormat="1" ht="14.1" customHeight="1" x14ac:dyDescent="0.2">
      <c r="B12" s="64" t="s">
        <v>57</v>
      </c>
      <c r="C12" s="65"/>
      <c r="D12" s="66"/>
      <c r="E12" s="60" t="s">
        <v>45</v>
      </c>
      <c r="F12" s="60"/>
      <c r="G12" s="81" t="s">
        <v>51</v>
      </c>
      <c r="H12" s="81"/>
      <c r="I12" s="85">
        <v>76.040000000000006</v>
      </c>
      <c r="J12" s="86"/>
      <c r="K12" s="58">
        <v>0</v>
      </c>
      <c r="L12" s="58"/>
      <c r="M12" s="59" t="str">
        <f>IF(K12&gt;0,SUM(I12*K12),"")</f>
        <v/>
      </c>
      <c r="N12" s="59"/>
    </row>
    <row r="13" spans="1:14" s="2" customFormat="1" ht="14.1" customHeight="1" x14ac:dyDescent="0.2">
      <c r="B13" s="67"/>
      <c r="C13" s="156"/>
      <c r="D13" s="68"/>
      <c r="E13" s="82" t="s">
        <v>55</v>
      </c>
      <c r="F13" s="83"/>
      <c r="G13" s="83"/>
      <c r="H13" s="84"/>
      <c r="I13" s="96"/>
      <c r="J13" s="97"/>
      <c r="K13" s="106"/>
      <c r="L13" s="106"/>
      <c r="M13" s="99"/>
      <c r="N13" s="99"/>
    </row>
    <row r="14" spans="1:14" s="2" customFormat="1" ht="14.1" customHeight="1" x14ac:dyDescent="0.2">
      <c r="B14" s="70"/>
      <c r="C14" s="71"/>
      <c r="D14" s="71"/>
      <c r="E14" s="78" t="s">
        <v>54</v>
      </c>
      <c r="F14" s="79"/>
      <c r="G14" s="79"/>
      <c r="H14" s="80"/>
      <c r="I14" s="96"/>
      <c r="J14" s="97"/>
      <c r="K14" s="106">
        <v>0</v>
      </c>
      <c r="L14" s="106"/>
      <c r="M14" s="99" t="str">
        <f>IF(K14&gt;0,SUM(I14*K14),"")</f>
        <v/>
      </c>
      <c r="N14" s="99"/>
    </row>
    <row r="15" spans="1:14" s="2" customFormat="1" ht="6" customHeight="1" x14ac:dyDescent="0.2">
      <c r="B15" s="31"/>
      <c r="C15" s="31"/>
      <c r="D15" s="31"/>
      <c r="E15" s="32"/>
      <c r="F15" s="32"/>
      <c r="G15" s="32"/>
      <c r="H15" s="32"/>
      <c r="I15" s="31"/>
      <c r="J15" s="31"/>
      <c r="K15" s="31"/>
      <c r="L15" s="31"/>
      <c r="M15" s="31"/>
      <c r="N15" s="31"/>
    </row>
    <row r="16" spans="1:14" s="2" customFormat="1" ht="14.1" customHeight="1" x14ac:dyDescent="0.2">
      <c r="B16" s="64" t="s">
        <v>58</v>
      </c>
      <c r="C16" s="65"/>
      <c r="D16" s="66"/>
      <c r="E16" s="60" t="s">
        <v>45</v>
      </c>
      <c r="F16" s="60"/>
      <c r="G16" s="81" t="s">
        <v>53</v>
      </c>
      <c r="H16" s="81"/>
      <c r="I16" s="85">
        <v>88.94</v>
      </c>
      <c r="J16" s="86"/>
      <c r="K16" s="58">
        <v>0</v>
      </c>
      <c r="L16" s="58"/>
      <c r="M16" s="59" t="str">
        <f>IF(K16&gt;0,SUM(I16*K16),"")</f>
        <v/>
      </c>
      <c r="N16" s="59"/>
    </row>
    <row r="17" spans="2:14" s="2" customFormat="1" ht="14.1" customHeight="1" x14ac:dyDescent="0.2">
      <c r="B17" s="67"/>
      <c r="C17" s="156"/>
      <c r="D17" s="68"/>
      <c r="E17" s="82" t="s">
        <v>55</v>
      </c>
      <c r="F17" s="83"/>
      <c r="G17" s="83"/>
      <c r="H17" s="84"/>
      <c r="I17" s="96"/>
      <c r="J17" s="97"/>
      <c r="K17" s="106"/>
      <c r="L17" s="106"/>
      <c r="M17" s="99"/>
      <c r="N17" s="99"/>
    </row>
    <row r="18" spans="2:14" s="2" customFormat="1" ht="14.1" customHeight="1" x14ac:dyDescent="0.2">
      <c r="B18" s="70"/>
      <c r="C18" s="71"/>
      <c r="D18" s="71"/>
      <c r="E18" s="78" t="s">
        <v>54</v>
      </c>
      <c r="F18" s="79"/>
      <c r="G18" s="79"/>
      <c r="H18" s="80"/>
      <c r="I18" s="96"/>
      <c r="J18" s="97"/>
      <c r="K18" s="106">
        <v>0</v>
      </c>
      <c r="L18" s="106"/>
      <c r="M18" s="99" t="str">
        <f>IF(K18&gt;0,SUM(I18*K18),"")</f>
        <v/>
      </c>
      <c r="N18" s="99"/>
    </row>
    <row r="19" spans="2:14" s="2" customFormat="1" ht="6" customHeight="1" x14ac:dyDescent="0.2">
      <c r="B19" s="33"/>
      <c r="C19" s="31"/>
      <c r="D19" s="31"/>
      <c r="E19" s="32"/>
      <c r="F19" s="32"/>
      <c r="G19" s="32"/>
      <c r="H19" s="32"/>
      <c r="I19" s="31"/>
      <c r="J19" s="31"/>
      <c r="K19" s="31"/>
      <c r="L19" s="31"/>
      <c r="M19" s="31"/>
      <c r="N19" s="34"/>
    </row>
    <row r="20" spans="2:14" s="2" customFormat="1" ht="14.1" customHeight="1" x14ac:dyDescent="0.2">
      <c r="B20" s="64" t="s">
        <v>59</v>
      </c>
      <c r="C20" s="65"/>
      <c r="D20" s="66"/>
      <c r="E20" s="60" t="s">
        <v>45</v>
      </c>
      <c r="F20" s="60"/>
      <c r="G20" s="81" t="s">
        <v>52</v>
      </c>
      <c r="H20" s="81"/>
      <c r="I20" s="85">
        <v>90.51</v>
      </c>
      <c r="J20" s="86"/>
      <c r="K20" s="58"/>
      <c r="L20" s="58"/>
      <c r="M20" s="59" t="str">
        <f>IF(K20&gt;0,SUM(I20*K20),"")</f>
        <v/>
      </c>
      <c r="N20" s="59"/>
    </row>
    <row r="21" spans="2:14" s="2" customFormat="1" ht="14.1" customHeight="1" x14ac:dyDescent="0.2">
      <c r="B21" s="67"/>
      <c r="C21" s="156"/>
      <c r="D21" s="68"/>
      <c r="E21" s="82" t="s">
        <v>55</v>
      </c>
      <c r="F21" s="83"/>
      <c r="G21" s="83"/>
      <c r="H21" s="84"/>
      <c r="I21" s="96"/>
      <c r="J21" s="97"/>
      <c r="K21" s="106"/>
      <c r="L21" s="106"/>
      <c r="M21" s="99"/>
      <c r="N21" s="99"/>
    </row>
    <row r="22" spans="2:14" s="2" customFormat="1" ht="14.1" customHeight="1" x14ac:dyDescent="0.2">
      <c r="B22" s="70"/>
      <c r="C22" s="71"/>
      <c r="D22" s="71"/>
      <c r="E22" s="78" t="s">
        <v>54</v>
      </c>
      <c r="F22" s="79"/>
      <c r="G22" s="79"/>
      <c r="H22" s="80"/>
      <c r="I22" s="96"/>
      <c r="J22" s="97"/>
      <c r="K22" s="106">
        <v>0</v>
      </c>
      <c r="L22" s="106"/>
      <c r="M22" s="99" t="str">
        <f>IF(K22&gt;0,SUM(I22*K22),"")</f>
        <v/>
      </c>
      <c r="N22" s="99"/>
    </row>
    <row r="23" spans="2:14" s="2" customFormat="1" ht="10.15" customHeight="1" x14ac:dyDescent="0.2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2:14" s="36" customFormat="1" ht="19.899999999999999" customHeight="1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2:14" s="2" customFormat="1" ht="17.45" customHeight="1" x14ac:dyDescent="0.2">
      <c r="B25" s="44" t="s">
        <v>87</v>
      </c>
      <c r="C25" s="45"/>
      <c r="D25" s="45"/>
      <c r="E25" s="45"/>
      <c r="F25" s="45"/>
      <c r="G25" s="45"/>
      <c r="H25" s="45"/>
      <c r="I25" s="49" t="s">
        <v>46</v>
      </c>
      <c r="J25" s="49"/>
      <c r="K25" s="50" t="s">
        <v>48</v>
      </c>
      <c r="L25" s="50"/>
      <c r="M25" s="51"/>
      <c r="N25" s="51"/>
    </row>
    <row r="26" spans="2:14" s="2" customFormat="1" ht="15" customHeight="1" x14ac:dyDescent="0.2">
      <c r="B26" s="48" t="s">
        <v>11</v>
      </c>
      <c r="C26" s="48"/>
      <c r="D26" s="48"/>
      <c r="E26" s="112" t="s">
        <v>35</v>
      </c>
      <c r="F26" s="112"/>
      <c r="G26" s="107" t="s">
        <v>10</v>
      </c>
      <c r="H26" s="107"/>
      <c r="I26" s="49" t="s">
        <v>47</v>
      </c>
      <c r="J26" s="49"/>
      <c r="K26" s="50" t="s">
        <v>49</v>
      </c>
      <c r="L26" s="50"/>
      <c r="M26" s="51"/>
      <c r="N26" s="51"/>
    </row>
    <row r="27" spans="2:14" s="2" customFormat="1" ht="14.1" customHeight="1" x14ac:dyDescent="0.2">
      <c r="B27" s="53" t="s">
        <v>64</v>
      </c>
      <c r="C27" s="53"/>
      <c r="D27" s="53"/>
      <c r="E27" s="55" t="s">
        <v>60</v>
      </c>
      <c r="F27" s="55"/>
      <c r="G27" s="160" t="s">
        <v>61</v>
      </c>
      <c r="H27" s="160"/>
      <c r="I27" s="85">
        <v>129.9</v>
      </c>
      <c r="J27" s="86"/>
      <c r="K27" s="58">
        <v>0</v>
      </c>
      <c r="L27" s="58"/>
      <c r="M27" s="59" t="str">
        <f>IF(K27&gt;0,SUM(I27*K27),"")</f>
        <v/>
      </c>
      <c r="N27" s="59"/>
    </row>
    <row r="28" spans="2:14" s="2" customFormat="1" ht="14.1" customHeight="1" x14ac:dyDescent="0.2">
      <c r="B28" s="53"/>
      <c r="C28" s="53"/>
      <c r="D28" s="53"/>
      <c r="E28" s="157" t="s">
        <v>62</v>
      </c>
      <c r="F28" s="158"/>
      <c r="G28" s="158"/>
      <c r="H28" s="158"/>
      <c r="I28" s="158"/>
      <c r="J28" s="159"/>
      <c r="K28" s="58"/>
      <c r="L28" s="58"/>
      <c r="M28" s="59"/>
      <c r="N28" s="59"/>
    </row>
    <row r="29" spans="2:14" s="2" customFormat="1" ht="6" customHeight="1" x14ac:dyDescent="0.2">
      <c r="B29" s="3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</row>
    <row r="30" spans="2:14" s="2" customFormat="1" ht="14.1" customHeight="1" x14ac:dyDescent="0.2">
      <c r="B30" s="53" t="s">
        <v>65</v>
      </c>
      <c r="C30" s="53"/>
      <c r="D30" s="53"/>
      <c r="E30" s="55" t="s">
        <v>60</v>
      </c>
      <c r="F30" s="55"/>
      <c r="G30" s="160" t="s">
        <v>63</v>
      </c>
      <c r="H30" s="160"/>
      <c r="I30" s="85">
        <v>149.9</v>
      </c>
      <c r="J30" s="86"/>
      <c r="K30" s="58">
        <v>0</v>
      </c>
      <c r="L30" s="58"/>
      <c r="M30" s="59" t="str">
        <f>IF(K30&gt;0,SUM(I30*K30),"")</f>
        <v/>
      </c>
      <c r="N30" s="59"/>
    </row>
    <row r="31" spans="2:14" s="2" customFormat="1" ht="14.1" customHeight="1" x14ac:dyDescent="0.2">
      <c r="B31" s="53"/>
      <c r="C31" s="53"/>
      <c r="D31" s="53"/>
      <c r="E31" s="157" t="s">
        <v>62</v>
      </c>
      <c r="F31" s="158"/>
      <c r="G31" s="158"/>
      <c r="H31" s="158"/>
      <c r="I31" s="158"/>
      <c r="J31" s="159"/>
      <c r="K31" s="58"/>
      <c r="L31" s="58"/>
      <c r="M31" s="59"/>
      <c r="N31" s="59"/>
    </row>
    <row r="32" spans="2:14" s="2" customFormat="1" ht="10.15" customHeight="1" x14ac:dyDescent="0.2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</row>
    <row r="33" spans="2:14" s="36" customFormat="1" ht="19.899999999999999" customHeight="1" x14ac:dyDescent="0.2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2:14" s="2" customFormat="1" ht="17.45" customHeight="1" x14ac:dyDescent="0.2">
      <c r="B34" s="45" t="s">
        <v>85</v>
      </c>
      <c r="C34" s="45"/>
      <c r="D34" s="45"/>
      <c r="E34" s="45"/>
      <c r="F34" s="45"/>
      <c r="G34" s="45"/>
      <c r="H34" s="45"/>
      <c r="I34" s="49" t="s">
        <v>46</v>
      </c>
      <c r="J34" s="49"/>
      <c r="K34" s="50" t="s">
        <v>48</v>
      </c>
      <c r="L34" s="50"/>
      <c r="M34" s="51"/>
      <c r="N34" s="51"/>
    </row>
    <row r="35" spans="2:14" s="2" customFormat="1" ht="15" customHeight="1" x14ac:dyDescent="0.2">
      <c r="B35" s="48" t="s">
        <v>11</v>
      </c>
      <c r="C35" s="48"/>
      <c r="D35" s="48"/>
      <c r="E35" s="52" t="s">
        <v>35</v>
      </c>
      <c r="F35" s="52"/>
      <c r="G35" s="73" t="s">
        <v>10</v>
      </c>
      <c r="H35" s="73"/>
      <c r="I35" s="49" t="s">
        <v>47</v>
      </c>
      <c r="J35" s="49"/>
      <c r="K35" s="50" t="s">
        <v>49</v>
      </c>
      <c r="L35" s="50"/>
      <c r="M35" s="51"/>
      <c r="N35" s="51"/>
    </row>
    <row r="36" spans="2:14" s="2" customFormat="1" ht="14.1" customHeight="1" x14ac:dyDescent="0.2">
      <c r="B36" s="64" t="s">
        <v>77</v>
      </c>
      <c r="C36" s="65"/>
      <c r="D36" s="66"/>
      <c r="E36" s="55" t="s">
        <v>66</v>
      </c>
      <c r="F36" s="55"/>
      <c r="G36" s="55" t="s">
        <v>74</v>
      </c>
      <c r="H36" s="55"/>
      <c r="I36" s="56">
        <v>119.8</v>
      </c>
      <c r="J36" s="57"/>
      <c r="K36" s="58"/>
      <c r="L36" s="58"/>
      <c r="M36" s="59" t="str">
        <f>IF(K36&gt;0,SUM(I36*K36),"")</f>
        <v/>
      </c>
      <c r="N36" s="59"/>
    </row>
    <row r="37" spans="2:14" s="2" customFormat="1" ht="14.1" customHeight="1" x14ac:dyDescent="0.2">
      <c r="B37" s="67"/>
      <c r="C37" s="68"/>
      <c r="D37" s="69"/>
      <c r="E37" s="55" t="s">
        <v>67</v>
      </c>
      <c r="F37" s="55"/>
      <c r="G37" s="55" t="s">
        <v>75</v>
      </c>
      <c r="H37" s="55"/>
      <c r="I37" s="56">
        <v>179.7</v>
      </c>
      <c r="J37" s="57"/>
      <c r="K37" s="58"/>
      <c r="L37" s="58"/>
      <c r="M37" s="59" t="str">
        <f>IF(K37&gt;0,SUM(I37*K37),"")</f>
        <v/>
      </c>
      <c r="N37" s="59"/>
    </row>
    <row r="38" spans="2:14" s="2" customFormat="1" ht="14.1" customHeight="1" x14ac:dyDescent="0.2">
      <c r="B38" s="70"/>
      <c r="C38" s="71"/>
      <c r="D38" s="72"/>
      <c r="E38" s="55" t="s">
        <v>68</v>
      </c>
      <c r="F38" s="55"/>
      <c r="G38" s="55" t="s">
        <v>76</v>
      </c>
      <c r="H38" s="55"/>
      <c r="I38" s="56">
        <v>239.6</v>
      </c>
      <c r="J38" s="57"/>
      <c r="K38" s="58"/>
      <c r="L38" s="58"/>
      <c r="M38" s="59" t="str">
        <f>IF(K38&gt;0,SUM(I38*K38),"")</f>
        <v/>
      </c>
      <c r="N38" s="59"/>
    </row>
    <row r="39" spans="2:14" s="2" customFormat="1" ht="6" customHeight="1" x14ac:dyDescent="0.2">
      <c r="B39" s="33"/>
      <c r="C39" s="31"/>
      <c r="D39" s="31"/>
      <c r="E39" s="31"/>
      <c r="F39" s="31"/>
      <c r="G39" s="35"/>
      <c r="H39" s="35"/>
      <c r="I39" s="31"/>
      <c r="J39" s="31"/>
      <c r="K39" s="31"/>
      <c r="L39" s="31"/>
      <c r="M39" s="31"/>
      <c r="N39" s="34"/>
    </row>
    <row r="40" spans="2:14" s="2" customFormat="1" ht="14.1" customHeight="1" x14ac:dyDescent="0.2">
      <c r="B40" s="53" t="s">
        <v>80</v>
      </c>
      <c r="C40" s="53"/>
      <c r="D40" s="53"/>
      <c r="E40" s="55" t="s">
        <v>66</v>
      </c>
      <c r="F40" s="55"/>
      <c r="G40" s="55" t="s">
        <v>79</v>
      </c>
      <c r="H40" s="55"/>
      <c r="I40" s="56">
        <v>139.80000000000001</v>
      </c>
      <c r="J40" s="57"/>
      <c r="K40" s="58"/>
      <c r="L40" s="58"/>
      <c r="M40" s="59" t="str">
        <f>IF(K40&gt;0,SUM(I40*K40),"")</f>
        <v/>
      </c>
      <c r="N40" s="59"/>
    </row>
    <row r="41" spans="2:14" s="2" customFormat="1" ht="14.1" customHeight="1" x14ac:dyDescent="0.2">
      <c r="B41" s="54"/>
      <c r="C41" s="54"/>
      <c r="D41" s="54"/>
      <c r="E41" s="60" t="s">
        <v>67</v>
      </c>
      <c r="F41" s="60"/>
      <c r="G41" s="60" t="s">
        <v>82</v>
      </c>
      <c r="H41" s="60"/>
      <c r="I41" s="61">
        <v>209.7</v>
      </c>
      <c r="J41" s="62"/>
      <c r="K41" s="63">
        <v>0</v>
      </c>
      <c r="L41" s="63"/>
      <c r="M41" s="43" t="str">
        <f>IF(K41&gt;0,SUM(I41*K41),"")</f>
        <v/>
      </c>
      <c r="N41" s="43"/>
    </row>
    <row r="42" spans="2:14" s="2" customFormat="1" ht="10.15" customHeight="1" x14ac:dyDescent="0.2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</row>
    <row r="43" spans="2:14" s="36" customFormat="1" ht="19.899999999999999" customHeight="1" x14ac:dyDescent="0.2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2:14" s="2" customFormat="1" ht="17.45" customHeight="1" x14ac:dyDescent="0.2">
      <c r="B44" s="45" t="s">
        <v>86</v>
      </c>
      <c r="C44" s="45"/>
      <c r="D44" s="45"/>
      <c r="E44" s="45"/>
      <c r="F44" s="45"/>
      <c r="G44" s="45"/>
      <c r="H44" s="45"/>
      <c r="I44" s="49" t="s">
        <v>46</v>
      </c>
      <c r="J44" s="49"/>
      <c r="K44" s="50" t="s">
        <v>48</v>
      </c>
      <c r="L44" s="50"/>
      <c r="M44" s="51"/>
      <c r="N44" s="51"/>
    </row>
    <row r="45" spans="2:14" s="2" customFormat="1" ht="15" customHeight="1" x14ac:dyDescent="0.2">
      <c r="B45" s="48" t="s">
        <v>11</v>
      </c>
      <c r="C45" s="48"/>
      <c r="D45" s="48"/>
      <c r="E45" s="52" t="s">
        <v>35</v>
      </c>
      <c r="F45" s="52"/>
      <c r="G45" s="73" t="s">
        <v>10</v>
      </c>
      <c r="H45" s="73"/>
      <c r="I45" s="49" t="s">
        <v>47</v>
      </c>
      <c r="J45" s="49"/>
      <c r="K45" s="50" t="s">
        <v>49</v>
      </c>
      <c r="L45" s="50"/>
      <c r="M45" s="51"/>
      <c r="N45" s="51"/>
    </row>
    <row r="46" spans="2:14" s="2" customFormat="1" ht="14.1" customHeight="1" x14ac:dyDescent="0.2">
      <c r="B46" s="64" t="s">
        <v>78</v>
      </c>
      <c r="C46" s="65"/>
      <c r="D46" s="66"/>
      <c r="E46" s="55" t="s">
        <v>66</v>
      </c>
      <c r="F46" s="55"/>
      <c r="G46" s="55" t="s">
        <v>71</v>
      </c>
      <c r="H46" s="55"/>
      <c r="I46" s="56">
        <v>119.8</v>
      </c>
      <c r="J46" s="57"/>
      <c r="K46" s="58"/>
      <c r="L46" s="58"/>
      <c r="M46" s="59" t="str">
        <f>IF(K46&gt;0,SUM(I46*K46),"")</f>
        <v/>
      </c>
      <c r="N46" s="59"/>
    </row>
    <row r="47" spans="2:14" s="2" customFormat="1" ht="14.1" customHeight="1" x14ac:dyDescent="0.2">
      <c r="B47" s="67"/>
      <c r="C47" s="68"/>
      <c r="D47" s="69"/>
      <c r="E47" s="55" t="s">
        <v>67</v>
      </c>
      <c r="F47" s="55"/>
      <c r="G47" s="55" t="s">
        <v>72</v>
      </c>
      <c r="H47" s="55"/>
      <c r="I47" s="56">
        <v>179.7</v>
      </c>
      <c r="J47" s="57"/>
      <c r="K47" s="58"/>
      <c r="L47" s="58"/>
      <c r="M47" s="59" t="str">
        <f>IF(K47&gt;0,SUM(I47*K47),"")</f>
        <v/>
      </c>
      <c r="N47" s="59"/>
    </row>
    <row r="48" spans="2:14" s="2" customFormat="1" ht="14.1" customHeight="1" x14ac:dyDescent="0.2">
      <c r="B48" s="70"/>
      <c r="C48" s="71"/>
      <c r="D48" s="72"/>
      <c r="E48" s="55" t="s">
        <v>68</v>
      </c>
      <c r="F48" s="55"/>
      <c r="G48" s="55" t="s">
        <v>73</v>
      </c>
      <c r="H48" s="55"/>
      <c r="I48" s="56">
        <v>239.6</v>
      </c>
      <c r="J48" s="57"/>
      <c r="K48" s="58"/>
      <c r="L48" s="58"/>
      <c r="M48" s="59" t="str">
        <f>IF(K48&gt;0,SUM(I48*K48),"")</f>
        <v/>
      </c>
      <c r="N48" s="59"/>
    </row>
    <row r="49" spans="2:14" s="2" customFormat="1" ht="6" customHeight="1" x14ac:dyDescent="0.2">
      <c r="B49" s="33"/>
      <c r="C49" s="31"/>
      <c r="D49" s="31"/>
      <c r="E49" s="31"/>
      <c r="F49" s="31"/>
      <c r="G49" s="35"/>
      <c r="H49" s="35"/>
      <c r="I49" s="31"/>
      <c r="J49" s="31"/>
      <c r="K49" s="31"/>
      <c r="L49" s="31"/>
      <c r="M49" s="31"/>
      <c r="N49" s="34"/>
    </row>
    <row r="50" spans="2:14" s="2" customFormat="1" ht="14.1" customHeight="1" x14ac:dyDescent="0.2">
      <c r="B50" s="53" t="s">
        <v>81</v>
      </c>
      <c r="C50" s="53"/>
      <c r="D50" s="53"/>
      <c r="E50" s="55" t="s">
        <v>66</v>
      </c>
      <c r="F50" s="55"/>
      <c r="G50" s="55" t="s">
        <v>84</v>
      </c>
      <c r="H50" s="55"/>
      <c r="I50" s="56">
        <v>139.80000000000001</v>
      </c>
      <c r="J50" s="57"/>
      <c r="K50" s="58"/>
      <c r="L50" s="58"/>
      <c r="M50" s="59" t="str">
        <f>IF(K50&gt;0,SUM(I50*K50),"")</f>
        <v/>
      </c>
      <c r="N50" s="59"/>
    </row>
    <row r="51" spans="2:14" s="2" customFormat="1" ht="14.1" customHeight="1" x14ac:dyDescent="0.2">
      <c r="B51" s="53"/>
      <c r="C51" s="53"/>
      <c r="D51" s="53"/>
      <c r="E51" s="55" t="s">
        <v>67</v>
      </c>
      <c r="F51" s="55"/>
      <c r="G51" s="55" t="s">
        <v>83</v>
      </c>
      <c r="H51" s="55"/>
      <c r="I51" s="56">
        <v>209.7</v>
      </c>
      <c r="J51" s="57"/>
      <c r="K51" s="58">
        <v>0</v>
      </c>
      <c r="L51" s="58"/>
      <c r="M51" s="59" t="str">
        <f>IF(K51&gt;0,SUM(I51*K51),"")</f>
        <v/>
      </c>
      <c r="N51" s="59"/>
    </row>
    <row r="52" spans="2:14" s="2" customFormat="1" ht="10.15" customHeight="1" x14ac:dyDescent="0.2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</row>
    <row r="53" spans="2:14" s="36" customFormat="1" ht="19.899999999999999" customHeight="1" thickBot="1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2:14" s="22" customFormat="1" ht="16.5" customHeight="1" thickBot="1" x14ac:dyDescent="0.25">
      <c r="B54" s="79"/>
      <c r="C54" s="79"/>
      <c r="D54" s="10"/>
      <c r="E54" s="5"/>
      <c r="F54" s="5"/>
      <c r="G54" s="154" t="s">
        <v>12</v>
      </c>
      <c r="H54" s="154"/>
      <c r="I54" s="154"/>
      <c r="J54" s="154"/>
      <c r="K54" s="154"/>
      <c r="L54" s="154"/>
      <c r="M54" s="152" t="str">
        <f>IF(SUM(M8:M52)&gt;0,SUM(M8:M52),"")</f>
        <v/>
      </c>
      <c r="N54" s="153"/>
    </row>
    <row r="55" spans="2:14" s="22" customFormat="1" ht="15.75" thickBot="1" x14ac:dyDescent="0.25">
      <c r="B55" s="113" t="s">
        <v>39</v>
      </c>
      <c r="C55" s="114"/>
      <c r="D55" s="114"/>
      <c r="E55" s="114"/>
      <c r="F55" s="114"/>
      <c r="G55" s="114"/>
      <c r="H55" s="114"/>
      <c r="I55" s="115"/>
      <c r="J55" s="4"/>
      <c r="K55" s="150">
        <f>SUM(K8:L52)</f>
        <v>0</v>
      </c>
      <c r="L55" s="151"/>
      <c r="M55" s="137" t="str">
        <f>IF(J55&lt;&gt;"",K55*5.95,"")</f>
        <v/>
      </c>
      <c r="N55" s="138"/>
    </row>
    <row r="56" spans="2:14" s="22" customFormat="1" ht="20.45" customHeight="1" thickBot="1" x14ac:dyDescent="0.25">
      <c r="B56" s="93" t="s">
        <v>37</v>
      </c>
      <c r="C56" s="94"/>
      <c r="D56" s="94"/>
      <c r="E56" s="94"/>
      <c r="F56" s="94"/>
      <c r="G56" s="94"/>
      <c r="H56" s="94"/>
      <c r="I56" s="94"/>
      <c r="J56" s="95"/>
      <c r="K56" s="91" t="s">
        <v>0</v>
      </c>
      <c r="L56" s="92"/>
      <c r="M56" s="135">
        <f>SUM(M54:M55)</f>
        <v>0</v>
      </c>
      <c r="N56" s="136"/>
    </row>
    <row r="57" spans="2:14" s="22" customFormat="1" ht="20.45" customHeight="1" x14ac:dyDescent="0.2">
      <c r="B57" s="38"/>
      <c r="C57" s="38"/>
      <c r="D57" s="38"/>
      <c r="E57" s="38"/>
      <c r="F57" s="38"/>
      <c r="G57" s="38"/>
      <c r="H57" s="38"/>
      <c r="I57" s="38"/>
      <c r="J57" s="38"/>
      <c r="K57" s="39"/>
      <c r="L57" s="39"/>
      <c r="M57" s="40"/>
      <c r="N57" s="40"/>
    </row>
    <row r="58" spans="2:14" s="22" customFormat="1" ht="24.6" customHeight="1" x14ac:dyDescent="0.3">
      <c r="B58" s="38"/>
      <c r="C58" s="38"/>
      <c r="D58" s="38"/>
      <c r="E58" s="38"/>
      <c r="F58" s="38"/>
      <c r="G58" s="38"/>
      <c r="H58" s="38"/>
      <c r="I58" s="38"/>
      <c r="J58" s="41" t="s">
        <v>88</v>
      </c>
      <c r="K58" s="41"/>
      <c r="L58" s="41"/>
      <c r="M58" s="41"/>
      <c r="N58" s="41"/>
    </row>
    <row r="59" spans="2:14" s="22" customFormat="1" ht="20.45" customHeight="1" x14ac:dyDescent="0.3">
      <c r="B59" s="38"/>
      <c r="C59" s="38"/>
      <c r="D59" s="38"/>
      <c r="E59" s="38"/>
      <c r="F59" s="38"/>
      <c r="G59" s="38"/>
      <c r="H59" s="38"/>
      <c r="I59" s="38"/>
      <c r="J59" s="41"/>
      <c r="K59" s="41"/>
      <c r="L59" s="41"/>
      <c r="M59" s="75" t="s">
        <v>89</v>
      </c>
      <c r="N59" s="75"/>
    </row>
    <row r="60" spans="2:14" s="22" customFormat="1" ht="20.45" customHeight="1" x14ac:dyDescent="0.2">
      <c r="B60" s="38"/>
      <c r="C60" s="38"/>
      <c r="D60" s="38"/>
      <c r="E60" s="38"/>
      <c r="F60" s="38"/>
      <c r="G60" s="38"/>
      <c r="H60" s="38"/>
      <c r="I60" s="103" t="s">
        <v>28</v>
      </c>
      <c r="J60" s="103"/>
      <c r="K60" s="104"/>
      <c r="L60" s="100">
        <f>SUM(L3)</f>
        <v>0</v>
      </c>
      <c r="M60" s="101"/>
      <c r="N60" s="102"/>
    </row>
    <row r="61" spans="2:14" s="22" customFormat="1" ht="20.45" customHeight="1" x14ac:dyDescent="0.25">
      <c r="B61" s="38"/>
      <c r="C61" s="38"/>
      <c r="D61" s="38"/>
      <c r="E61" s="38"/>
      <c r="F61" s="38"/>
      <c r="G61" s="38"/>
      <c r="H61" s="38"/>
      <c r="I61" s="38"/>
      <c r="J61" s="166" t="s">
        <v>90</v>
      </c>
      <c r="K61" s="166"/>
      <c r="L61" s="166"/>
      <c r="M61" s="166"/>
    </row>
    <row r="62" spans="2:14" s="22" customFormat="1" ht="31.15" customHeight="1" x14ac:dyDescent="0.2">
      <c r="B62" s="29"/>
      <c r="C62" s="29"/>
      <c r="D62" s="29"/>
      <c r="E62" s="29"/>
      <c r="F62" s="42" t="s">
        <v>41</v>
      </c>
      <c r="G62" s="30"/>
      <c r="H62" s="30"/>
      <c r="I62" s="30"/>
      <c r="J62" s="163">
        <v>25312525</v>
      </c>
      <c r="K62" s="164"/>
      <c r="L62" s="164"/>
      <c r="M62" s="165"/>
    </row>
    <row r="63" spans="2:14" ht="13.9" customHeight="1" x14ac:dyDescent="0.2">
      <c r="B63" s="108" t="s">
        <v>4</v>
      </c>
      <c r="C63" s="109"/>
      <c r="D63" s="110"/>
      <c r="E63" s="110"/>
      <c r="F63" s="110"/>
      <c r="G63" s="110"/>
      <c r="H63" s="111"/>
      <c r="I63" s="8"/>
    </row>
    <row r="64" spans="2:14" ht="15" customHeight="1" x14ac:dyDescent="0.25">
      <c r="B64" s="124" t="s">
        <v>20</v>
      </c>
      <c r="C64" s="125"/>
      <c r="D64" s="132"/>
      <c r="E64" s="133"/>
      <c r="F64" s="133"/>
      <c r="G64" s="133"/>
      <c r="H64" s="134"/>
      <c r="I64" s="76" t="s">
        <v>16</v>
      </c>
      <c r="J64" s="77"/>
      <c r="K64" s="77"/>
      <c r="L64" s="77"/>
      <c r="M64" s="77"/>
      <c r="N64" s="77"/>
    </row>
    <row r="65" spans="2:14" ht="15" customHeight="1" x14ac:dyDescent="0.2">
      <c r="B65" s="124" t="s">
        <v>5</v>
      </c>
      <c r="C65" s="125"/>
      <c r="D65" s="132"/>
      <c r="E65" s="133"/>
      <c r="F65" s="133"/>
      <c r="G65" s="133"/>
      <c r="H65" s="134"/>
      <c r="I65" s="120" t="s">
        <v>15</v>
      </c>
      <c r="J65" s="121"/>
      <c r="K65" s="121"/>
      <c r="L65" s="121"/>
      <c r="M65" s="121"/>
      <c r="N65" s="121"/>
    </row>
    <row r="66" spans="2:14" ht="15" customHeight="1" x14ac:dyDescent="0.2">
      <c r="B66" s="124" t="s">
        <v>6</v>
      </c>
      <c r="C66" s="125"/>
      <c r="D66" s="132"/>
      <c r="E66" s="133"/>
      <c r="F66" s="133"/>
      <c r="G66" s="133"/>
      <c r="H66" s="134"/>
      <c r="I66" s="118" t="s">
        <v>34</v>
      </c>
      <c r="J66" s="119"/>
      <c r="K66" s="119"/>
      <c r="L66" s="119"/>
      <c r="M66" s="119"/>
      <c r="N66" s="119"/>
    </row>
    <row r="67" spans="2:14" ht="15" customHeight="1" x14ac:dyDescent="0.2">
      <c r="B67" s="124" t="s">
        <v>7</v>
      </c>
      <c r="C67" s="125"/>
      <c r="D67" s="132"/>
      <c r="E67" s="133"/>
      <c r="F67" s="133"/>
      <c r="G67" s="133"/>
      <c r="H67" s="134"/>
      <c r="I67" s="116" t="s">
        <v>33</v>
      </c>
      <c r="J67" s="117"/>
      <c r="K67" s="117"/>
      <c r="L67" s="117"/>
      <c r="M67" s="117"/>
      <c r="N67" s="117"/>
    </row>
    <row r="68" spans="2:14" ht="15" customHeight="1" x14ac:dyDescent="0.2">
      <c r="B68" s="122" t="s">
        <v>14</v>
      </c>
      <c r="C68" s="123"/>
      <c r="D68" s="126"/>
      <c r="E68" s="127"/>
      <c r="F68" s="15" t="s">
        <v>13</v>
      </c>
      <c r="G68" s="126"/>
      <c r="H68" s="127"/>
      <c r="I68" s="120" t="s">
        <v>18</v>
      </c>
      <c r="J68" s="121"/>
      <c r="K68" s="121"/>
      <c r="L68" s="121"/>
      <c r="M68" s="121"/>
      <c r="N68" s="121"/>
    </row>
    <row r="69" spans="2:14" ht="15" customHeight="1" x14ac:dyDescent="0.2">
      <c r="B69" s="124" t="s">
        <v>8</v>
      </c>
      <c r="C69" s="125"/>
      <c r="D69" s="144"/>
      <c r="E69" s="145"/>
      <c r="F69" s="145"/>
      <c r="G69" s="145"/>
      <c r="H69" s="146"/>
      <c r="I69" s="120" t="s">
        <v>17</v>
      </c>
      <c r="J69" s="121"/>
      <c r="K69" s="121"/>
      <c r="L69" s="121"/>
      <c r="M69" s="121"/>
      <c r="N69" s="121"/>
    </row>
    <row r="70" spans="2:14" ht="18" x14ac:dyDescent="0.2">
      <c r="B70" s="108" t="s">
        <v>3</v>
      </c>
      <c r="C70" s="109"/>
      <c r="D70" s="139" t="s">
        <v>31</v>
      </c>
      <c r="E70" s="140"/>
      <c r="F70" s="140"/>
      <c r="G70" s="141"/>
      <c r="H70" s="16"/>
      <c r="I70" s="120" t="s">
        <v>19</v>
      </c>
      <c r="J70" s="121"/>
      <c r="K70" s="121"/>
      <c r="L70" s="121"/>
      <c r="M70" s="121"/>
      <c r="N70" s="121"/>
    </row>
    <row r="71" spans="2:14" ht="14.25" x14ac:dyDescent="0.2">
      <c r="B71" s="124" t="s">
        <v>20</v>
      </c>
      <c r="C71" s="125"/>
      <c r="D71" s="129" t="str">
        <f t="shared" ref="D71:D76" si="0">IF(H$70="X",IF(D64&lt;&gt;"",D64,""),"")</f>
        <v/>
      </c>
      <c r="E71" s="129"/>
      <c r="F71" s="129"/>
      <c r="G71" s="129"/>
      <c r="H71" s="129"/>
      <c r="I71" s="155" t="s">
        <v>42</v>
      </c>
      <c r="J71" s="155"/>
      <c r="K71" s="155"/>
      <c r="L71" s="155"/>
      <c r="M71" s="155"/>
      <c r="N71" s="155"/>
    </row>
    <row r="72" spans="2:14" ht="14.25" x14ac:dyDescent="0.2">
      <c r="B72" s="124" t="s">
        <v>5</v>
      </c>
      <c r="C72" s="125"/>
      <c r="D72" s="129" t="str">
        <f t="shared" si="0"/>
        <v/>
      </c>
      <c r="E72" s="129"/>
      <c r="F72" s="129"/>
      <c r="G72" s="129"/>
      <c r="H72" s="129"/>
      <c r="I72" s="9"/>
      <c r="J72" s="9"/>
      <c r="K72" s="9"/>
      <c r="L72" s="9"/>
      <c r="M72" s="9"/>
      <c r="N72" s="9"/>
    </row>
    <row r="73" spans="2:14" ht="14.25" x14ac:dyDescent="0.2">
      <c r="B73" s="124" t="s">
        <v>6</v>
      </c>
      <c r="C73" s="125"/>
      <c r="D73" s="129" t="str">
        <f t="shared" si="0"/>
        <v/>
      </c>
      <c r="E73" s="129"/>
      <c r="F73" s="129"/>
      <c r="G73" s="129"/>
      <c r="H73" s="129"/>
      <c r="I73" s="14"/>
      <c r="J73" s="147" t="s">
        <v>26</v>
      </c>
      <c r="K73" s="147"/>
      <c r="L73" s="147"/>
      <c r="M73" s="147"/>
      <c r="N73" s="147"/>
    </row>
    <row r="74" spans="2:14" ht="14.25" x14ac:dyDescent="0.2">
      <c r="B74" s="124" t="s">
        <v>7</v>
      </c>
      <c r="C74" s="125"/>
      <c r="D74" s="129" t="str">
        <f t="shared" si="0"/>
        <v/>
      </c>
      <c r="E74" s="129"/>
      <c r="F74" s="129"/>
      <c r="G74" s="129"/>
      <c r="H74" s="129"/>
      <c r="I74" s="14"/>
      <c r="J74" s="149" t="s">
        <v>22</v>
      </c>
      <c r="K74" s="149"/>
      <c r="L74" s="17" t="s">
        <v>25</v>
      </c>
      <c r="M74" s="7" t="s">
        <v>21</v>
      </c>
      <c r="N74" s="18"/>
    </row>
    <row r="75" spans="2:14" ht="14.25" x14ac:dyDescent="0.2">
      <c r="B75" s="122" t="s">
        <v>14</v>
      </c>
      <c r="C75" s="123"/>
      <c r="D75" s="128" t="str">
        <f t="shared" si="0"/>
        <v/>
      </c>
      <c r="E75" s="128"/>
      <c r="F75" s="15" t="s">
        <v>13</v>
      </c>
      <c r="G75" s="128" t="str">
        <f>IF(H$70="X",IF(G68&lt;&gt;"",G68,""),"")</f>
        <v/>
      </c>
      <c r="H75" s="128"/>
      <c r="I75" s="14"/>
      <c r="J75" s="149" t="s">
        <v>27</v>
      </c>
      <c r="K75" s="149"/>
      <c r="L75" s="17" t="s">
        <v>25</v>
      </c>
      <c r="M75" s="7" t="s">
        <v>23</v>
      </c>
      <c r="N75" s="17" t="s">
        <v>25</v>
      </c>
    </row>
    <row r="76" spans="2:14" ht="14.25" x14ac:dyDescent="0.2">
      <c r="B76" s="124" t="s">
        <v>8</v>
      </c>
      <c r="C76" s="125"/>
      <c r="D76" s="144" t="str">
        <f t="shared" si="0"/>
        <v/>
      </c>
      <c r="E76" s="145"/>
      <c r="F76" s="145"/>
      <c r="G76" s="145"/>
      <c r="H76" s="146"/>
      <c r="I76" s="13"/>
      <c r="J76" s="149" t="s">
        <v>24</v>
      </c>
      <c r="K76" s="149"/>
      <c r="L76" s="149"/>
      <c r="M76" s="149"/>
      <c r="N76" s="149"/>
    </row>
    <row r="77" spans="2:14" ht="14.25" x14ac:dyDescent="0.2">
      <c r="B77" s="124" t="s">
        <v>9</v>
      </c>
      <c r="C77" s="125"/>
      <c r="D77" s="144"/>
      <c r="E77" s="145"/>
      <c r="F77" s="145"/>
      <c r="G77" s="145"/>
      <c r="H77" s="146"/>
      <c r="I77" s="14"/>
      <c r="J77" s="148"/>
      <c r="K77" s="148"/>
      <c r="L77" s="148"/>
      <c r="M77" s="148"/>
      <c r="N77" s="148"/>
    </row>
    <row r="78" spans="2:14" ht="14.45" customHeight="1" x14ac:dyDescent="0.2">
      <c r="B78" s="130" t="s">
        <v>29</v>
      </c>
      <c r="C78" s="131"/>
      <c r="D78" s="142"/>
      <c r="E78" s="143"/>
      <c r="F78" s="143"/>
      <c r="G78" s="143"/>
      <c r="H78" s="143"/>
      <c r="I78" s="12" t="s">
        <v>30</v>
      </c>
      <c r="J78" s="17"/>
      <c r="K78" s="20" t="s">
        <v>32</v>
      </c>
      <c r="L78" s="19"/>
      <c r="M78" s="11" t="s">
        <v>38</v>
      </c>
      <c r="N78" s="19"/>
    </row>
  </sheetData>
  <mergeCells count="234">
    <mergeCell ref="M6:N6"/>
    <mergeCell ref="E31:J31"/>
    <mergeCell ref="K31:L31"/>
    <mergeCell ref="J62:M62"/>
    <mergeCell ref="J61:M61"/>
    <mergeCell ref="E13:H13"/>
    <mergeCell ref="I9:J9"/>
    <mergeCell ref="K9:L9"/>
    <mergeCell ref="M9:N9"/>
    <mergeCell ref="E8:F8"/>
    <mergeCell ref="G8:H8"/>
    <mergeCell ref="I8:J8"/>
    <mergeCell ref="M8:N8"/>
    <mergeCell ref="E51:F51"/>
    <mergeCell ref="G51:H51"/>
    <mergeCell ref="M17:N17"/>
    <mergeCell ref="E18:H18"/>
    <mergeCell ref="I18:J18"/>
    <mergeCell ref="I13:J13"/>
    <mergeCell ref="K13:L13"/>
    <mergeCell ref="M13:N13"/>
    <mergeCell ref="E14:H14"/>
    <mergeCell ref="K18:L18"/>
    <mergeCell ref="E30:F30"/>
    <mergeCell ref="G30:H30"/>
    <mergeCell ref="E20:F20"/>
    <mergeCell ref="G20:H20"/>
    <mergeCell ref="I20:J20"/>
    <mergeCell ref="G27:H27"/>
    <mergeCell ref="I21:J21"/>
    <mergeCell ref="E27:F27"/>
    <mergeCell ref="B7:D7"/>
    <mergeCell ref="B8:D10"/>
    <mergeCell ref="B12:D14"/>
    <mergeCell ref="B16:D18"/>
    <mergeCell ref="B27:D28"/>
    <mergeCell ref="I12:J12"/>
    <mergeCell ref="I14:J14"/>
    <mergeCell ref="E16:F16"/>
    <mergeCell ref="G16:H16"/>
    <mergeCell ref="I16:J16"/>
    <mergeCell ref="B30:D31"/>
    <mergeCell ref="M26:N26"/>
    <mergeCell ref="M25:N25"/>
    <mergeCell ref="K21:L21"/>
    <mergeCell ref="B20:D22"/>
    <mergeCell ref="K28:L28"/>
    <mergeCell ref="I30:J30"/>
    <mergeCell ref="K25:L25"/>
    <mergeCell ref="E22:H22"/>
    <mergeCell ref="E28:J28"/>
    <mergeCell ref="J76:N76"/>
    <mergeCell ref="K55:L55"/>
    <mergeCell ref="M54:N54"/>
    <mergeCell ref="G54:L54"/>
    <mergeCell ref="D65:H65"/>
    <mergeCell ref="D66:H66"/>
    <mergeCell ref="D67:H67"/>
    <mergeCell ref="I68:N68"/>
    <mergeCell ref="I69:N69"/>
    <mergeCell ref="I71:N71"/>
    <mergeCell ref="K27:L27"/>
    <mergeCell ref="M28:N28"/>
    <mergeCell ref="M51:N51"/>
    <mergeCell ref="K30:L30"/>
    <mergeCell ref="M30:N30"/>
    <mergeCell ref="K8:L8"/>
    <mergeCell ref="M10:N10"/>
    <mergeCell ref="M20:N20"/>
    <mergeCell ref="K10:L10"/>
    <mergeCell ref="K26:L26"/>
    <mergeCell ref="D78:H78"/>
    <mergeCell ref="D76:H76"/>
    <mergeCell ref="D77:H77"/>
    <mergeCell ref="J73:N73"/>
    <mergeCell ref="I70:N70"/>
    <mergeCell ref="G68:H68"/>
    <mergeCell ref="D69:H69"/>
    <mergeCell ref="J77:N77"/>
    <mergeCell ref="J74:K74"/>
    <mergeCell ref="J75:K75"/>
    <mergeCell ref="B64:C64"/>
    <mergeCell ref="B54:C54"/>
    <mergeCell ref="M56:N56"/>
    <mergeCell ref="M55:N55"/>
    <mergeCell ref="B76:C76"/>
    <mergeCell ref="B73:C73"/>
    <mergeCell ref="B65:C65"/>
    <mergeCell ref="D70:G70"/>
    <mergeCell ref="B71:C71"/>
    <mergeCell ref="B66:C66"/>
    <mergeCell ref="B78:C78"/>
    <mergeCell ref="D72:H72"/>
    <mergeCell ref="B77:C77"/>
    <mergeCell ref="D64:H64"/>
    <mergeCell ref="B69:C69"/>
    <mergeCell ref="B72:C72"/>
    <mergeCell ref="D75:E75"/>
    <mergeCell ref="D73:H73"/>
    <mergeCell ref="B68:C68"/>
    <mergeCell ref="B67:C67"/>
    <mergeCell ref="B75:C75"/>
    <mergeCell ref="B74:C74"/>
    <mergeCell ref="B70:C70"/>
    <mergeCell ref="D68:E68"/>
    <mergeCell ref="G75:H75"/>
    <mergeCell ref="D74:H74"/>
    <mergeCell ref="D71:H71"/>
    <mergeCell ref="I67:N67"/>
    <mergeCell ref="I66:N66"/>
    <mergeCell ref="K20:L20"/>
    <mergeCell ref="M21:N21"/>
    <mergeCell ref="M27:N27"/>
    <mergeCell ref="I65:N65"/>
    <mergeCell ref="K22:L22"/>
    <mergeCell ref="I51:J51"/>
    <mergeCell ref="I60:K60"/>
    <mergeCell ref="L60:N60"/>
    <mergeCell ref="B63:H63"/>
    <mergeCell ref="E26:F26"/>
    <mergeCell ref="K50:L50"/>
    <mergeCell ref="B55:I55"/>
    <mergeCell ref="B50:D51"/>
    <mergeCell ref="I25:J25"/>
    <mergeCell ref="K51:L51"/>
    <mergeCell ref="E50:F50"/>
    <mergeCell ref="G50:H50"/>
    <mergeCell ref="I50:J50"/>
    <mergeCell ref="G7:H7"/>
    <mergeCell ref="E7:F7"/>
    <mergeCell ref="G26:H26"/>
    <mergeCell ref="I26:J26"/>
    <mergeCell ref="M12:N12"/>
    <mergeCell ref="M14:N14"/>
    <mergeCell ref="I7:J7"/>
    <mergeCell ref="K16:L16"/>
    <mergeCell ref="E17:H17"/>
    <mergeCell ref="E21:H21"/>
    <mergeCell ref="M16:N16"/>
    <mergeCell ref="M18:N18"/>
    <mergeCell ref="L3:N3"/>
    <mergeCell ref="I3:K3"/>
    <mergeCell ref="I6:J6"/>
    <mergeCell ref="I10:J10"/>
    <mergeCell ref="I17:J17"/>
    <mergeCell ref="K17:L17"/>
    <mergeCell ref="K14:L14"/>
    <mergeCell ref="M7:N7"/>
    <mergeCell ref="K56:L56"/>
    <mergeCell ref="B56:J56"/>
    <mergeCell ref="I22:J22"/>
    <mergeCell ref="L5:N5"/>
    <mergeCell ref="K7:L7"/>
    <mergeCell ref="I35:J35"/>
    <mergeCell ref="K35:L35"/>
    <mergeCell ref="M35:N35"/>
    <mergeCell ref="K6:L6"/>
    <mergeCell ref="M22:N22"/>
    <mergeCell ref="M59:N59"/>
    <mergeCell ref="I64:N64"/>
    <mergeCell ref="E10:H10"/>
    <mergeCell ref="E12:F12"/>
    <mergeCell ref="G12:H12"/>
    <mergeCell ref="E9:H9"/>
    <mergeCell ref="K12:L12"/>
    <mergeCell ref="I27:J27"/>
    <mergeCell ref="M31:N31"/>
    <mergeCell ref="M50:N50"/>
    <mergeCell ref="M37:N37"/>
    <mergeCell ref="J1:N2"/>
    <mergeCell ref="E36:F36"/>
    <mergeCell ref="G36:H36"/>
    <mergeCell ref="I36:J36"/>
    <mergeCell ref="K36:L36"/>
    <mergeCell ref="M36:N36"/>
    <mergeCell ref="G35:H35"/>
    <mergeCell ref="L4:N4"/>
    <mergeCell ref="E5:J5"/>
    <mergeCell ref="E38:F38"/>
    <mergeCell ref="G38:H38"/>
    <mergeCell ref="I38:J38"/>
    <mergeCell ref="K38:L38"/>
    <mergeCell ref="M38:N38"/>
    <mergeCell ref="B36:D38"/>
    <mergeCell ref="E37:F37"/>
    <mergeCell ref="G37:H37"/>
    <mergeCell ref="I37:J37"/>
    <mergeCell ref="K37:L37"/>
    <mergeCell ref="M46:N46"/>
    <mergeCell ref="E45:F45"/>
    <mergeCell ref="G45:H45"/>
    <mergeCell ref="I45:J45"/>
    <mergeCell ref="K45:L45"/>
    <mergeCell ref="M45:N45"/>
    <mergeCell ref="M47:N47"/>
    <mergeCell ref="B44:H44"/>
    <mergeCell ref="I44:J44"/>
    <mergeCell ref="K44:L44"/>
    <mergeCell ref="M44:N44"/>
    <mergeCell ref="B45:D45"/>
    <mergeCell ref="E46:F46"/>
    <mergeCell ref="G46:H46"/>
    <mergeCell ref="I46:J46"/>
    <mergeCell ref="K46:L46"/>
    <mergeCell ref="E48:F48"/>
    <mergeCell ref="G48:H48"/>
    <mergeCell ref="I48:J48"/>
    <mergeCell ref="K48:L48"/>
    <mergeCell ref="M48:N48"/>
    <mergeCell ref="B46:D48"/>
    <mergeCell ref="E47:F47"/>
    <mergeCell ref="G47:H47"/>
    <mergeCell ref="I47:J47"/>
    <mergeCell ref="K47:L47"/>
    <mergeCell ref="B40:D41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B25:H25"/>
    <mergeCell ref="B6:H6"/>
    <mergeCell ref="B26:D26"/>
    <mergeCell ref="B34:H34"/>
    <mergeCell ref="I34:J34"/>
    <mergeCell ref="K34:L34"/>
    <mergeCell ref="M34:N34"/>
    <mergeCell ref="B35:D35"/>
    <mergeCell ref="E35:F35"/>
  </mergeCells>
  <phoneticPr fontId="2" type="noConversion"/>
  <pageMargins left="0.25" right="0.25" top="0" bottom="0" header="0.25" footer="0.3"/>
  <pageSetup orientation="portrait" r:id="rId1"/>
  <headerFooter alignWithMargins="0"/>
  <ignoredErrors>
    <ignoredError sqref="D71:H76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zerrer</dc:creator>
  <cp:lastModifiedBy>Kenny</cp:lastModifiedBy>
  <cp:lastPrinted>2021-02-15T14:38:43Z</cp:lastPrinted>
  <dcterms:created xsi:type="dcterms:W3CDTF">2008-10-03T18:00:37Z</dcterms:created>
  <dcterms:modified xsi:type="dcterms:W3CDTF">2021-02-22T14:55:14Z</dcterms:modified>
</cp:coreProperties>
</file>