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enny\Desktop\.New Homepage\"/>
    </mc:Choice>
  </mc:AlternateContent>
  <xr:revisionPtr revIDLastSave="0" documentId="8_{6D3D4801-3E16-4860-9A1E-5503F3E260F4}" xr6:coauthVersionLast="47" xr6:coauthVersionMax="47" xr10:uidLastSave="{00000000-0000-0000-0000-000000000000}"/>
  <bookViews>
    <workbookView xWindow="-120" yWindow="-120" windowWidth="29040" windowHeight="15840" xr2:uid="{B8FE41C9-181D-47E7-8982-B78E7DA682CB}"/>
  </bookViews>
  <sheets>
    <sheet name="Combined" sheetId="8" r:id="rId1"/>
    <sheet name="Plastic" sheetId="4" r:id="rId2"/>
    <sheet name="Corrugated" sheetId="3" r:id="rId3"/>
  </sheets>
  <definedNames>
    <definedName name="_xlnm.Print_Area" localSheetId="0">Combined!$A$1:$L$182</definedName>
    <definedName name="_xlnm.Print_Area" localSheetId="2">Corrugated!$A$1:$L$147</definedName>
    <definedName name="_xlnm.Print_Area" localSheetId="1">Plastic!$A$1:$J$109</definedName>
    <definedName name="_xlnm.Print_Titles" localSheetId="0">Combined!$1:$7</definedName>
    <definedName name="_xlnm.Print_Titles" localSheetId="2">Corrugated!$1:$7</definedName>
    <definedName name="_xlnm.Print_Titles" localSheetId="1">Plastic!$1:$7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1" i="8" l="1"/>
  <c r="K108" i="8"/>
  <c r="K107" i="8"/>
  <c r="K95" i="8"/>
  <c r="K94" i="8"/>
  <c r="K93" i="8"/>
  <c r="K47" i="8"/>
  <c r="K46" i="8"/>
  <c r="K154" i="8" l="1"/>
  <c r="K158" i="8"/>
  <c r="K32" i="8"/>
  <c r="K33" i="8"/>
  <c r="K34" i="8"/>
  <c r="K49" i="8"/>
  <c r="K50" i="8"/>
  <c r="K23" i="8"/>
  <c r="K24" i="8"/>
  <c r="K25" i="8"/>
  <c r="K133" i="8"/>
  <c r="K137" i="8"/>
  <c r="K141" i="8"/>
  <c r="K145" i="8"/>
  <c r="I136" i="3"/>
  <c r="I137" i="3"/>
  <c r="I180" i="8"/>
  <c r="I179" i="8"/>
  <c r="I142" i="3"/>
  <c r="I141" i="3"/>
  <c r="K140" i="3"/>
  <c r="I140" i="3"/>
  <c r="I139" i="3"/>
  <c r="I138" i="3"/>
  <c r="I178" i="8"/>
  <c r="I177" i="8"/>
  <c r="I176" i="8"/>
  <c r="I175" i="8"/>
  <c r="I174" i="8"/>
  <c r="J161" i="8"/>
  <c r="K162" i="8" s="1"/>
  <c r="K128" i="8"/>
  <c r="K127" i="8"/>
  <c r="K125" i="8"/>
  <c r="K124" i="8"/>
  <c r="K122" i="8"/>
  <c r="K121" i="8"/>
  <c r="K118" i="8"/>
  <c r="K117" i="8"/>
  <c r="K115" i="8"/>
  <c r="K114" i="8"/>
  <c r="K112" i="8"/>
  <c r="K111" i="8"/>
  <c r="K105" i="8"/>
  <c r="K104" i="8"/>
  <c r="K102" i="8"/>
  <c r="K101" i="8"/>
  <c r="K99" i="8"/>
  <c r="K98" i="8"/>
  <c r="K91" i="8"/>
  <c r="K90" i="8"/>
  <c r="K89" i="8"/>
  <c r="K87" i="8"/>
  <c r="K86" i="8"/>
  <c r="K85" i="8"/>
  <c r="K83" i="8"/>
  <c r="K82" i="8"/>
  <c r="K76" i="8"/>
  <c r="K73" i="8"/>
  <c r="K70" i="8"/>
  <c r="K69" i="8"/>
  <c r="K67" i="8"/>
  <c r="K66" i="8"/>
  <c r="K64" i="8"/>
  <c r="K63" i="8"/>
  <c r="K60" i="8"/>
  <c r="K59" i="8"/>
  <c r="K57" i="8"/>
  <c r="K56" i="8"/>
  <c r="K54" i="8"/>
  <c r="K53" i="8"/>
  <c r="K44" i="8"/>
  <c r="K43" i="8"/>
  <c r="K41" i="8"/>
  <c r="K40" i="8"/>
  <c r="K38" i="8"/>
  <c r="K30" i="8"/>
  <c r="K29" i="8"/>
  <c r="K28" i="8"/>
  <c r="K21" i="8"/>
  <c r="K20" i="8"/>
  <c r="K19" i="8"/>
  <c r="K17" i="8"/>
  <c r="K16" i="8"/>
  <c r="K15" i="8"/>
  <c r="K13" i="8"/>
  <c r="K12" i="8"/>
  <c r="K11" i="8"/>
  <c r="F86" i="4"/>
  <c r="J119" i="3"/>
  <c r="F85" i="4"/>
  <c r="I84" i="4"/>
  <c r="F84" i="4"/>
  <c r="F83" i="4"/>
  <c r="F82" i="4"/>
  <c r="F81" i="4"/>
  <c r="F80" i="4"/>
  <c r="H64" i="4"/>
  <c r="I65" i="4" s="1"/>
  <c r="I61" i="4"/>
  <c r="I60" i="4"/>
  <c r="I57" i="4"/>
  <c r="I56" i="4"/>
  <c r="I55" i="4"/>
  <c r="I50" i="4"/>
  <c r="I49" i="4"/>
  <c r="I46" i="4"/>
  <c r="I45" i="4"/>
  <c r="I44" i="4"/>
  <c r="I37" i="4"/>
  <c r="I33" i="4"/>
  <c r="I29" i="4"/>
  <c r="I25" i="4"/>
  <c r="I18" i="4"/>
  <c r="I14" i="4"/>
  <c r="K161" i="8" l="1"/>
  <c r="J163" i="8" s="1"/>
  <c r="I64" i="4"/>
  <c r="H66" i="4" s="1"/>
  <c r="K115" i="3"/>
  <c r="K114" i="3"/>
  <c r="K112" i="3"/>
  <c r="K111" i="3"/>
  <c r="K109" i="3"/>
  <c r="K108" i="3"/>
  <c r="K105" i="3"/>
  <c r="K104" i="3"/>
  <c r="K102" i="3"/>
  <c r="K101" i="3"/>
  <c r="K99" i="3"/>
  <c r="K98" i="3"/>
  <c r="K95" i="3"/>
  <c r="K94" i="3"/>
  <c r="K92" i="3"/>
  <c r="K91" i="3"/>
  <c r="K89" i="3"/>
  <c r="K88" i="3"/>
  <c r="K69" i="3"/>
  <c r="K77" i="3"/>
  <c r="K78" i="3"/>
  <c r="K79" i="3"/>
  <c r="K75" i="3"/>
  <c r="K74" i="3"/>
  <c r="K73" i="3"/>
  <c r="K71" i="3"/>
  <c r="K70" i="3"/>
  <c r="K66" i="3"/>
  <c r="K63" i="3"/>
  <c r="K60" i="3"/>
  <c r="K59" i="3"/>
  <c r="K56" i="3"/>
  <c r="K55" i="3"/>
  <c r="K53" i="3"/>
  <c r="K52" i="3"/>
  <c r="K50" i="3"/>
  <c r="K49" i="3"/>
  <c r="K120" i="3"/>
  <c r="K46" i="3"/>
  <c r="K45" i="3"/>
  <c r="K43" i="3"/>
  <c r="K42" i="3"/>
  <c r="K40" i="3"/>
  <c r="K39" i="3"/>
  <c r="K36" i="3"/>
  <c r="K35" i="3"/>
  <c r="K33" i="3"/>
  <c r="K32" i="3"/>
  <c r="K30" i="3"/>
  <c r="K29" i="3"/>
  <c r="K26" i="3"/>
  <c r="K25" i="3"/>
  <c r="K24" i="3"/>
  <c r="K21" i="3"/>
  <c r="K20" i="3"/>
  <c r="K19" i="3"/>
  <c r="K17" i="3"/>
  <c r="K16" i="3"/>
  <c r="K15" i="3"/>
  <c r="K13" i="3"/>
  <c r="K11" i="3"/>
  <c r="K12" i="3"/>
  <c r="K119" i="3" l="1"/>
  <c r="J121" i="3" s="1"/>
</calcChain>
</file>

<file path=xl/sharedStrings.xml><?xml version="1.0" encoding="utf-8"?>
<sst xmlns="http://schemas.openxmlformats.org/spreadsheetml/2006/main" count="554" uniqueCount="196">
  <si>
    <t>3 SIDE CLEAR SNEEZE SHIELDS</t>
  </si>
  <si>
    <t>Clear Cough &amp; Sneeze Shield</t>
  </si>
  <si>
    <t>50 Pcs and Up</t>
  </si>
  <si>
    <t>Ship on Wood Pallets</t>
  </si>
  <si>
    <t>ITEM DESCRIPTION</t>
  </si>
  <si>
    <t>TOTAL PRICE</t>
  </si>
  <si>
    <t>PACK SIZE</t>
  </si>
  <si>
    <t>PLASTIC SNEEZE SHIELDS WITH CLIP-ON LEXAN WINDOW</t>
  </si>
  <si>
    <t xml:space="preserve">13" Tall Plastic WS With 11" Tall Insert </t>
  </si>
  <si>
    <t>10 pack</t>
  </si>
  <si>
    <t>each</t>
  </si>
  <si>
    <t>10-Shields, 10-Inserts,</t>
  </si>
  <si>
    <t>20-Clips</t>
  </si>
  <si>
    <t>$12.99 each</t>
  </si>
  <si>
    <t>QUANTITY</t>
  </si>
  <si>
    <t>20" Tall Plastic WS With 15" Tall Insert</t>
  </si>
  <si>
    <t>$14.99 each</t>
  </si>
  <si>
    <t>3-SIDE PLASTIC PRIVACY SHIELD, NO FRONT WINDOW</t>
  </si>
  <si>
    <t>13" 3-Side Plastic Shields - WHITE</t>
  </si>
  <si>
    <t>20 pack</t>
  </si>
  <si>
    <t>30 pack</t>
  </si>
  <si>
    <t>40 pack</t>
  </si>
  <si>
    <t>20" Plastic Open Front Shields - WHITE</t>
  </si>
  <si>
    <t>Sub-total Items / Amount</t>
  </si>
  <si>
    <t>* FREE SHIPPING via FedEx Ground to Lower 48</t>
  </si>
  <si>
    <t>TOTAL</t>
  </si>
  <si>
    <t>Quoted by:</t>
  </si>
  <si>
    <t>Date:</t>
  </si>
  <si>
    <t>Organization</t>
  </si>
  <si>
    <t>Attention:</t>
  </si>
  <si>
    <t>Address:</t>
  </si>
  <si>
    <t>City:</t>
  </si>
  <si>
    <t>State:</t>
  </si>
  <si>
    <t>Telephone:</t>
  </si>
  <si>
    <t>SHIP TO:</t>
  </si>
  <si>
    <t>BILL TO:</t>
  </si>
  <si>
    <t>Zip:</t>
  </si>
  <si>
    <t>PURCHASE ORDER:</t>
  </si>
  <si>
    <t>REMIT TO:</t>
  </si>
  <si>
    <r>
      <t xml:space="preserve">CREDIT CARD INFORMATION: </t>
    </r>
    <r>
      <rPr>
        <i/>
        <sz val="8"/>
        <color theme="5"/>
        <rFont val="Calibri"/>
        <family val="2"/>
        <scheme val="minor"/>
      </rPr>
      <t>(if applicable)</t>
    </r>
  </si>
  <si>
    <t>Card No.:</t>
  </si>
  <si>
    <t>Valid Until:</t>
  </si>
  <si>
    <t>Month</t>
  </si>
  <si>
    <t>Year</t>
  </si>
  <si>
    <t>CVV:</t>
  </si>
  <si>
    <t>3-SIDE PLASTIC PRIVACY SHIELD WITH OPEN FRONT</t>
  </si>
  <si>
    <r>
      <t xml:space="preserve">Part No. </t>
    </r>
    <r>
      <rPr>
        <b/>
        <sz val="10"/>
        <color theme="5"/>
        <rFont val="Calibri"/>
        <family val="2"/>
        <scheme val="minor"/>
      </rPr>
      <t>P1310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</si>
  <si>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P2010</t>
    </r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</si>
  <si>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19"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</si>
  <si>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1330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</si>
  <si>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1340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</si>
  <si>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2020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</si>
  <si>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2030 PL</t>
    </r>
  </si>
  <si>
    <t>13" Desktop Shields - KRAFT</t>
  </si>
  <si>
    <t>1320 KR</t>
  </si>
  <si>
    <t>1330 KR</t>
  </si>
  <si>
    <t>1340 KR</t>
  </si>
  <si>
    <t>20 Pack</t>
  </si>
  <si>
    <t>30 Pack</t>
  </si>
  <si>
    <t>40 Pack</t>
  </si>
  <si>
    <t>PART NO.</t>
  </si>
  <si>
    <t>13" Desktop Shields - WHITE</t>
  </si>
  <si>
    <t>1320 WH</t>
  </si>
  <si>
    <t>1330 WH</t>
  </si>
  <si>
    <t>1340 WH</t>
  </si>
  <si>
    <t>13" Desktop Shields - BLACK</t>
  </si>
  <si>
    <t>1320 BK</t>
  </si>
  <si>
    <t>1330 BK</t>
  </si>
  <si>
    <t>1340 BK</t>
  </si>
  <si>
    <t>13" Window Shields - WHITE</t>
  </si>
  <si>
    <t>WS 1320 WH</t>
  </si>
  <si>
    <t>WS 1330 WH</t>
  </si>
  <si>
    <t>WS 1340 WH</t>
  </si>
  <si>
    <t>10 Pack</t>
  </si>
  <si>
    <t>20" Laptop Shields - KRAFT</t>
  </si>
  <si>
    <t>20" Laptop Shields - WHITE</t>
  </si>
  <si>
    <t>20" Laptop Shields - BLACK</t>
  </si>
  <si>
    <t>2010 KR</t>
  </si>
  <si>
    <t>2020 KR</t>
  </si>
  <si>
    <t>2010 WH</t>
  </si>
  <si>
    <t>2020 WH</t>
  </si>
  <si>
    <t>2010 BK</t>
  </si>
  <si>
    <t>2020 BK</t>
  </si>
  <si>
    <t>19" Computer Shields - KRAFT</t>
  </si>
  <si>
    <t>19" Computer Shields - WHITE</t>
  </si>
  <si>
    <t>19" Computer Shields - BLACK</t>
  </si>
  <si>
    <t>1910 KR</t>
  </si>
  <si>
    <t>1920 KR</t>
  </si>
  <si>
    <t>1910 WH</t>
  </si>
  <si>
    <t>1920 WH</t>
  </si>
  <si>
    <t>1910 BK</t>
  </si>
  <si>
    <t>1920 BK</t>
  </si>
  <si>
    <t>24" Computer Shields - KRAFT</t>
  </si>
  <si>
    <t>24" Computer Shields - WHITE</t>
  </si>
  <si>
    <t>24" Computer Shields - BLACK</t>
  </si>
  <si>
    <t>2410 KR</t>
  </si>
  <si>
    <t>2420 KR</t>
  </si>
  <si>
    <t>2410 WH</t>
  </si>
  <si>
    <t>2420 WH</t>
  </si>
  <si>
    <t>2410 BK</t>
  </si>
  <si>
    <t>2420 BK</t>
  </si>
  <si>
    <t>17" Adjustable Shields - WHITE</t>
  </si>
  <si>
    <t>23" Adjustable Shields - WHITE</t>
  </si>
  <si>
    <t xml:space="preserve">Replacement Clips </t>
  </si>
  <si>
    <t>1710 WH</t>
  </si>
  <si>
    <t>1720 WH</t>
  </si>
  <si>
    <t>2310 WH</t>
  </si>
  <si>
    <t>13" Voting Booths - KRAFT</t>
  </si>
  <si>
    <t>13" Voting Booths - WHITE</t>
  </si>
  <si>
    <t>13" Voting Booths - BLACK</t>
  </si>
  <si>
    <t>VB 1320 KR</t>
  </si>
  <si>
    <t>VB 1330 KR</t>
  </si>
  <si>
    <t>VB 1340 KR</t>
  </si>
  <si>
    <t>VB 1320 WH</t>
  </si>
  <si>
    <t>VB 1330 WH</t>
  </si>
  <si>
    <t>VB 1340 WH</t>
  </si>
  <si>
    <t>VB 1320 BK</t>
  </si>
  <si>
    <t>VB 1330 BK</t>
  </si>
  <si>
    <t>VB 1340 BK</t>
  </si>
  <si>
    <t>20" Voting Booths - KRAFT</t>
  </si>
  <si>
    <t>20" Voting Booths - WHITE</t>
  </si>
  <si>
    <t>20" Voting Booths - BLACK</t>
  </si>
  <si>
    <t>VB 2010 KR</t>
  </si>
  <si>
    <t>VB 2020 KR</t>
  </si>
  <si>
    <t>VB 2010 WH</t>
  </si>
  <si>
    <t>VB 2020 WH</t>
  </si>
  <si>
    <t>VB 2010 BK</t>
  </si>
  <si>
    <t>VB 2020 BK</t>
  </si>
  <si>
    <r>
      <t xml:space="preserve">Part No. </t>
    </r>
    <r>
      <rPr>
        <b/>
        <sz val="10"/>
        <color theme="5"/>
        <rFont val="Calibri"/>
        <family val="2"/>
        <scheme val="minor"/>
      </rPr>
      <t>F19T19W19D</t>
    </r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</si>
  <si>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</si>
  <si>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F19T27W19D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</si>
  <si>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19"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</si>
  <si>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F27T19W19D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</si>
  <si>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</si>
  <si>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F27T27W19D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</si>
  <si>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1320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</si>
  <si>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1330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</si>
  <si>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1340 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</si>
  <si>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2020 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</si>
  <si>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2030 WS PL</t>
    </r>
  </si>
  <si>
    <r>
      <t xml:space="preserve">Residential Delivery </t>
    </r>
    <r>
      <rPr>
        <i/>
        <sz val="9"/>
        <color theme="5"/>
        <rFont val="Calibri"/>
        <family val="2"/>
        <scheme val="minor"/>
      </rPr>
      <t xml:space="preserve">(Add $5.95 Per Carton) </t>
    </r>
  </si>
  <si>
    <t>19" Voting Booths - KRAFT</t>
  </si>
  <si>
    <t>19" Voting Booths - WHITE</t>
  </si>
  <si>
    <t>19" Voting Booths - BLACK</t>
  </si>
  <si>
    <t>VB 1910 KR</t>
  </si>
  <si>
    <t>VB 1920 KR</t>
  </si>
  <si>
    <t>VB 1910 WH</t>
  </si>
  <si>
    <t>VB 1920 WH</t>
  </si>
  <si>
    <t>VB 1910 BK</t>
  </si>
  <si>
    <t>VB 1920 BK</t>
  </si>
  <si>
    <t>24" Voting Booths - KRAFT</t>
  </si>
  <si>
    <t>24" Voting Booths - WHITE</t>
  </si>
  <si>
    <t>24" Voting Booths - BLACK</t>
  </si>
  <si>
    <t>VB 2410 KR</t>
  </si>
  <si>
    <t>VB 2420 KR</t>
  </si>
  <si>
    <t>VB 2420 WH</t>
  </si>
  <si>
    <t>VB 2410 BK</t>
  </si>
  <si>
    <t>VB 2420 BK</t>
  </si>
  <si>
    <r>
      <t xml:space="preserve">Residential Delivery </t>
    </r>
    <r>
      <rPr>
        <b/>
        <i/>
        <sz val="9"/>
        <color theme="5"/>
        <rFont val="Calibri"/>
        <family val="2"/>
        <scheme val="minor"/>
      </rPr>
      <t xml:space="preserve">(Add $5.95 Per Carton)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</si>
  <si>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1320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</si>
  <si>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t>E-mail:</t>
  </si>
  <si>
    <t>Organization:</t>
  </si>
  <si>
    <t>Email:</t>
  </si>
  <si>
    <t>CORRUGATED CARDBOARD PRIVACY AND TESTING SHIELDS</t>
  </si>
  <si>
    <t>Name on Card:</t>
  </si>
  <si>
    <t xml:space="preserve"> </t>
  </si>
  <si>
    <t>1320 PL</t>
  </si>
  <si>
    <t>1330 PL</t>
  </si>
  <si>
    <t>1340 PL</t>
  </si>
  <si>
    <r>
      <t xml:space="preserve">13" Desktop  Shields - </t>
    </r>
    <r>
      <rPr>
        <b/>
        <sz val="10"/>
        <color rgb="FFC00000"/>
        <rFont val="Calibri"/>
        <family val="2"/>
        <scheme val="minor"/>
      </rPr>
      <t>PLASTIC</t>
    </r>
  </si>
  <si>
    <t>1320 WS PL</t>
  </si>
  <si>
    <t>1330 WS PL</t>
  </si>
  <si>
    <t>1340 WS PL</t>
  </si>
  <si>
    <r>
      <t xml:space="preserve">13" Window Shields - </t>
    </r>
    <r>
      <rPr>
        <b/>
        <sz val="10"/>
        <color rgb="FFC00000"/>
        <rFont val="Calibri"/>
        <family val="2"/>
        <scheme val="minor"/>
      </rPr>
      <t xml:space="preserve">PLASTIC </t>
    </r>
  </si>
  <si>
    <t>2030 KR</t>
  </si>
  <si>
    <t>2030 WH</t>
  </si>
  <si>
    <t>2030 BK</t>
  </si>
  <si>
    <t>2020 PL</t>
  </si>
  <si>
    <t xml:space="preserve"> 2030 PL</t>
  </si>
  <si>
    <r>
      <t xml:space="preserve">20" Laptop Shields - </t>
    </r>
    <r>
      <rPr>
        <b/>
        <sz val="10"/>
        <color rgb="FFC00000"/>
        <rFont val="Calibri"/>
        <family val="2"/>
        <scheme val="minor"/>
      </rPr>
      <t>PLASTIC</t>
    </r>
  </si>
  <si>
    <t>2020 WS PL</t>
  </si>
  <si>
    <t>2030 WS PL</t>
  </si>
  <si>
    <r>
      <t xml:space="preserve">13" Voting Booth - </t>
    </r>
    <r>
      <rPr>
        <b/>
        <sz val="10"/>
        <color rgb="FFC00000"/>
        <rFont val="Calibri"/>
        <family val="2"/>
        <scheme val="minor"/>
      </rPr>
      <t>PLASTIC</t>
    </r>
  </si>
  <si>
    <t>VB 1320 PL</t>
  </si>
  <si>
    <t>VB 1330 PL</t>
  </si>
  <si>
    <t>VB 1340 PL</t>
  </si>
  <si>
    <r>
      <t xml:space="preserve">20" Voting Booths - </t>
    </r>
    <r>
      <rPr>
        <b/>
        <sz val="10"/>
        <color rgb="FFC00000"/>
        <rFont val="Calibri"/>
        <family val="2"/>
        <scheme val="minor"/>
      </rPr>
      <t>PLASTIC</t>
    </r>
  </si>
  <si>
    <t>VB 2030 KR</t>
  </si>
  <si>
    <t>VB 2030 WH</t>
  </si>
  <si>
    <t>VB 2030 BK</t>
  </si>
  <si>
    <r>
      <t xml:space="preserve">     20" Window Laptop Shields - </t>
    </r>
    <r>
      <rPr>
        <b/>
        <sz val="10"/>
        <color rgb="FFC00000"/>
        <rFont val="Calibri"/>
        <family val="2"/>
        <scheme val="minor"/>
      </rPr>
      <t>PLASTIC</t>
    </r>
  </si>
  <si>
    <t>10-Shields, 10-Inserts and 20 Clips</t>
  </si>
  <si>
    <t>P1310</t>
  </si>
  <si>
    <t>P2010</t>
  </si>
  <si>
    <t>VB 2020 PL</t>
  </si>
  <si>
    <t xml:space="preserve"> VB 2030 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</si>
</sst>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[$-409]dd\-mmm\-yy;@"/>
    <numFmt numFmtId="165" formatCode="0_);\(0\);&quot;&quot;"/>
    <numFmt numFmtId="166" formatCode="&quot;$&quot;#,##0.00_);\(&quot;$&quot;#,##0.00\);&quot;&quot;"/>
    <numFmt numFmtId="167" formatCode="#,##0_);\(#,##0\);&quot;&quot;"/>
  </numFmts>
  <fonts count="3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2"/>
      <color theme="4"/>
      <name val="Tw Cen MT Condensed"/>
      <family val="2"/>
      <scheme val="major"/>
    </font>
    <font>
      <b/>
      <sz val="10"/>
      <color theme="5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sz val="8"/>
      <color theme="5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8"/>
      <color theme="4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0"/>
      <name val="Franklin Gothic Medium Cond"/>
      <family val="2"/>
    </font>
    <font>
      <i/>
      <sz val="8"/>
      <color theme="5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8"/>
      <color theme="4" tint="0.3999755851924192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9"/>
      <color theme="5"/>
      <name val="Calibri"/>
      <family val="2"/>
      <scheme val="minor"/>
    </font>
    <font>
      <b/>
      <i/>
      <sz val="8"/>
      <color theme="5"/>
      <name val="Calibri"/>
      <family val="2"/>
      <scheme val="minor"/>
    </font>
    <font>
      <i/>
      <sz val="9"/>
      <color theme="5"/>
      <name val="Calibri"/>
      <family val="2"/>
      <scheme val="minor"/>
    </font>
    <font>
      <b/>
      <i/>
      <sz val="9"/>
      <color theme="5"/>
      <name val="Calibri"/>
      <family val="2"/>
      <scheme val="minor"/>
    </font>
    <font>
      <b/>
      <sz val="8"/>
      <color theme="2" tint="-0.499984740745262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4"/>
      <color theme="5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gradientFill degree="270">
        <stop position="0">
          <color theme="0"/>
        </stop>
        <stop position="1">
          <color theme="3" tint="0.80001220740379042"/>
        </stop>
      </gradient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medium">
        <color theme="2" tint="-9.9948118533890809E-2"/>
      </top>
      <bottom/>
      <diagonal/>
    </border>
    <border>
      <left/>
      <right/>
      <top style="thin">
        <color theme="3" tint="0.79998168889431442"/>
      </top>
      <bottom/>
      <diagonal/>
    </border>
    <border>
      <left/>
      <right/>
      <top style="medium">
        <color theme="0" tint="-0.14996795556505021"/>
      </top>
      <bottom/>
      <diagonal/>
    </border>
    <border>
      <left/>
      <right/>
      <top/>
      <bottom style="hair">
        <color theme="0" tint="-0.14996795556505021"/>
      </bottom>
      <diagonal/>
    </border>
    <border>
      <left/>
      <right/>
      <top/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 style="hair">
        <color theme="0" tint="-0.14990691854609822"/>
      </bottom>
      <diagonal/>
    </border>
    <border>
      <left/>
      <right/>
      <top/>
      <bottom style="hair">
        <color theme="5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medium">
        <color theme="2" tint="-9.9948118533890809E-2"/>
      </bottom>
      <diagonal/>
    </border>
    <border>
      <left/>
      <right/>
      <top/>
      <bottom style="hair">
        <color theme="5" tint="0.79998168889431442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 style="hair">
        <color theme="0" tint="-0.14993743705557422"/>
      </bottom>
      <diagonal/>
    </border>
    <border>
      <left style="hair">
        <color theme="0" tint="-0.1498764000366222"/>
      </left>
      <right style="hair">
        <color theme="0" tint="-0.1498764000366222"/>
      </right>
      <top style="hair">
        <color theme="0" tint="-0.1498764000366222"/>
      </top>
      <bottom style="hair">
        <color theme="0" tint="-0.1498764000366222"/>
      </bottom>
      <diagonal/>
    </border>
    <border>
      <left/>
      <right/>
      <top/>
      <bottom style="hair">
        <color theme="0" tint="-0.14987640003662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/>
      <diagonal/>
    </border>
    <border>
      <left style="hair">
        <color theme="0" tint="-0.14993743705557422"/>
      </left>
      <right/>
      <top/>
      <bottom style="hair">
        <color theme="0" tint="-0.149937437055574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/>
      <diagonal/>
    </border>
    <border>
      <left style="hair">
        <color theme="0" tint="-0.14990691854609822"/>
      </left>
      <right style="hair">
        <color theme="0" tint="-0.14990691854609822"/>
      </right>
      <top/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8764000366222"/>
      </top>
      <bottom style="hair">
        <color theme="0" tint="-0.14990691854609822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8764000366222"/>
      </left>
      <right/>
      <top style="hair">
        <color theme="0" tint="-0.1498764000366222"/>
      </top>
      <bottom style="hair">
        <color theme="0" tint="-0.1498764000366222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/>
      <diagonal/>
    </border>
    <border>
      <left style="hair">
        <color theme="0" tint="-0.1498764000366222"/>
      </left>
      <right style="hair">
        <color theme="0" tint="-0.1498764000366222"/>
      </right>
      <top style="hair">
        <color theme="0" tint="-0.1498764000366222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hair">
        <color theme="5" tint="0.79998168889431442"/>
      </top>
      <bottom/>
      <diagonal/>
    </border>
    <border>
      <left style="hair">
        <color theme="0" tint="-0.14990691854609822"/>
      </left>
      <right/>
      <top/>
      <bottom style="hair">
        <color theme="0" tint="-0.14990691854609822"/>
      </bottom>
      <diagonal/>
    </border>
    <border>
      <left style="hair">
        <color theme="0" tint="-0.1498764000366222"/>
      </left>
      <right style="hair">
        <color theme="0" tint="-0.1498764000366222"/>
      </right>
      <top/>
      <bottom style="hair">
        <color theme="0" tint="-0.149876400036622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1">
    <xf numFmtId="0" fontId="0" fillId="0" borderId="0"/>
  </cellStyleXfs>
  <cellXfs count="233">
    <xf numFmtId="0" fontId="0" fillId="0" borderId="0" xfId="0"/>
    <xf numFmtId="0" fontId="0" fillId="0" borderId="0" xfId="0" applyFill="1"/>
    <xf numFmtId="0" fontId="2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Fill="1"/>
    <xf numFmtId="0" fontId="0" fillId="3" borderId="2" xfId="0" applyFill="1" applyBorder="1"/>
    <xf numFmtId="0" fontId="5" fillId="3" borderId="0" xfId="0" applyFont="1" applyFill="1" applyBorder="1"/>
    <xf numFmtId="0" fontId="13" fillId="3" borderId="0" xfId="0" applyFont="1" applyFill="1" applyBorder="1"/>
    <xf numFmtId="0" fontId="0" fillId="3" borderId="0" xfId="0" applyFill="1" applyBorder="1"/>
    <xf numFmtId="0" fontId="8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9" fillId="3" borderId="0" xfId="0" applyFont="1" applyFill="1" applyBorder="1"/>
    <xf numFmtId="0" fontId="7" fillId="3" borderId="0" xfId="0" applyFont="1" applyFill="1" applyBorder="1" applyAlignment="1">
      <alignment horizontal="left" vertical="center" indent="3"/>
    </xf>
    <xf numFmtId="0" fontId="7" fillId="3" borderId="0" xfId="0" applyFont="1" applyFill="1" applyBorder="1"/>
    <xf numFmtId="0" fontId="15" fillId="3" borderId="0" xfId="0" applyFont="1" applyFill="1" applyBorder="1"/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top"/>
    </xf>
    <xf numFmtId="0" fontId="0" fillId="0" borderId="0" xfId="0" applyFill="1" applyBorder="1"/>
    <xf numFmtId="0" fontId="0" fillId="0" borderId="1" xfId="0" applyFill="1" applyBorder="1"/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2" borderId="0" xfId="0" applyFill="1"/>
    <xf numFmtId="0" fontId="0" fillId="2" borderId="4" xfId="0" applyFill="1" applyBorder="1"/>
    <xf numFmtId="0" fontId="18" fillId="0" borderId="0" xfId="0" applyFont="1" applyBorder="1" applyAlignment="1">
      <alignment vertical="center"/>
    </xf>
    <xf numFmtId="0" fontId="0" fillId="0" borderId="0" xfId="0" applyAlignment="1">
      <alignment horizontal="left" indent="2"/>
    </xf>
    <xf numFmtId="0" fontId="8" fillId="3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 indent="3"/>
    </xf>
    <xf numFmtId="0" fontId="11" fillId="0" borderId="0" xfId="0" applyFont="1" applyFill="1" applyBorder="1" applyAlignment="1">
      <alignment horizontal="left" vertical="center" indent="4"/>
    </xf>
    <xf numFmtId="0" fontId="21" fillId="3" borderId="0" xfId="0" applyFont="1" applyFill="1" applyBorder="1" applyAlignment="1">
      <alignment horizontal="left" vertical="top"/>
    </xf>
    <xf numFmtId="0" fontId="22" fillId="0" borderId="0" xfId="0" applyFont="1"/>
    <xf numFmtId="0" fontId="15" fillId="0" borderId="0" xfId="0" applyFont="1" applyAlignment="1">
      <alignment horizontal="left" vertical="center" indent="2"/>
    </xf>
    <xf numFmtId="0" fontId="15" fillId="0" borderId="0" xfId="0" applyFont="1" applyFill="1"/>
    <xf numFmtId="0" fontId="7" fillId="0" borderId="0" xfId="0" applyFont="1" applyAlignment="1">
      <alignment horizontal="left" vertical="center" indent="2"/>
    </xf>
    <xf numFmtId="0" fontId="15" fillId="0" borderId="0" xfId="0" applyFont="1"/>
    <xf numFmtId="0" fontId="18" fillId="0" borderId="0" xfId="0" applyFont="1"/>
    <xf numFmtId="0" fontId="15" fillId="0" borderId="0" xfId="0" applyFont="1" applyFill="1" applyAlignment="1">
      <alignment horizontal="center" vertical="center"/>
    </xf>
    <xf numFmtId="0" fontId="7" fillId="0" borderId="0" xfId="0" applyFont="1"/>
    <xf numFmtId="0" fontId="15" fillId="0" borderId="0" xfId="0" applyFont="1" applyBorder="1"/>
    <xf numFmtId="0" fontId="7" fillId="0" borderId="5" xfId="0" applyFont="1" applyFill="1" applyBorder="1" applyAlignment="1"/>
    <xf numFmtId="0" fontId="15" fillId="0" borderId="0" xfId="0" applyFont="1" applyAlignment="1">
      <alignment vertical="center"/>
    </xf>
    <xf numFmtId="0" fontId="7" fillId="0" borderId="6" xfId="0" applyFont="1" applyFill="1" applyBorder="1" applyAlignment="1">
      <alignment horizontal="left"/>
    </xf>
    <xf numFmtId="0" fontId="0" fillId="0" borderId="0" xfId="0" applyFont="1"/>
    <xf numFmtId="0" fontId="7" fillId="0" borderId="0" xfId="0" applyFont="1" applyAlignment="1">
      <alignment horizontal="left" vertical="center" indent="2"/>
    </xf>
    <xf numFmtId="0" fontId="0" fillId="0" borderId="8" xfId="0" applyBorder="1"/>
    <xf numFmtId="0" fontId="7" fillId="0" borderId="8" xfId="0" applyFont="1" applyBorder="1"/>
    <xf numFmtId="0" fontId="7" fillId="0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0" fontId="0" fillId="0" borderId="1" xfId="0" applyBorder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21" fillId="3" borderId="0" xfId="0" applyFont="1" applyFill="1" applyAlignment="1">
      <alignment horizontal="left" vertical="top"/>
    </xf>
    <xf numFmtId="0" fontId="0" fillId="3" borderId="0" xfId="0" applyFill="1"/>
    <xf numFmtId="0" fontId="13" fillId="3" borderId="0" xfId="0" applyFont="1" applyFill="1"/>
    <xf numFmtId="0" fontId="7" fillId="3" borderId="0" xfId="0" applyFont="1" applyFill="1" applyAlignment="1">
      <alignment horizontal="left" vertical="center" indent="3"/>
    </xf>
    <xf numFmtId="0" fontId="7" fillId="3" borderId="0" xfId="0" applyFont="1" applyFill="1"/>
    <xf numFmtId="0" fontId="15" fillId="3" borderId="0" xfId="0" applyFont="1" applyFill="1"/>
    <xf numFmtId="0" fontId="14" fillId="3" borderId="0" xfId="0" applyFont="1" applyFill="1" applyAlignment="1">
      <alignment horizontal="left" vertical="top" indent="3"/>
    </xf>
    <xf numFmtId="0" fontId="5" fillId="3" borderId="0" xfId="0" applyFont="1" applyFill="1" applyAlignment="1">
      <alignment horizontal="left" inden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indent="4"/>
    </xf>
    <xf numFmtId="0" fontId="18" fillId="0" borderId="0" xfId="0" applyFont="1" applyAlignment="1">
      <alignment vertical="center"/>
    </xf>
    <xf numFmtId="0" fontId="11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indent="2"/>
    </xf>
    <xf numFmtId="7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left"/>
    </xf>
    <xf numFmtId="0" fontId="24" fillId="0" borderId="0" xfId="0" applyFont="1" applyAlignment="1">
      <alignment horizontal="center" vertical="top"/>
    </xf>
    <xf numFmtId="0" fontId="23" fillId="3" borderId="0" xfId="0" applyFont="1" applyFill="1" applyAlignment="1">
      <alignment horizontal="left" vertical="center" indent="3"/>
    </xf>
    <xf numFmtId="0" fontId="23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2" fillId="3" borderId="0" xfId="0" applyFont="1" applyFill="1"/>
    <xf numFmtId="7" fontId="23" fillId="3" borderId="0" xfId="0" applyNumberFormat="1" applyFont="1" applyFill="1" applyAlignment="1">
      <alignment horizontal="right" vertical="center"/>
    </xf>
    <xf numFmtId="0" fontId="23" fillId="3" borderId="0" xfId="0" applyFont="1" applyFill="1" applyAlignment="1">
      <alignment horizontal="left" indent="3"/>
    </xf>
    <xf numFmtId="0" fontId="23" fillId="3" borderId="0" xfId="0" applyFont="1" applyFill="1" applyAlignment="1">
      <alignment horizontal="left"/>
    </xf>
    <xf numFmtId="7" fontId="15" fillId="0" borderId="0" xfId="0" applyNumberFormat="1" applyFont="1" applyFill="1" applyAlignment="1">
      <alignment vertical="center"/>
    </xf>
    <xf numFmtId="0" fontId="15" fillId="0" borderId="8" xfId="0" applyFont="1" applyBorder="1"/>
    <xf numFmtId="0" fontId="0" fillId="0" borderId="8" xfId="0" applyFont="1" applyBorder="1"/>
    <xf numFmtId="0" fontId="0" fillId="2" borderId="4" xfId="0" applyFont="1" applyFill="1" applyBorder="1"/>
    <xf numFmtId="0" fontId="0" fillId="2" borderId="0" xfId="0" applyFont="1" applyFill="1"/>
    <xf numFmtId="0" fontId="0" fillId="0" borderId="0" xfId="0" applyFont="1" applyBorder="1"/>
    <xf numFmtId="0" fontId="5" fillId="3" borderId="9" xfId="0" applyFont="1" applyFill="1" applyBorder="1"/>
    <xf numFmtId="0" fontId="14" fillId="3" borderId="9" xfId="0" applyFont="1" applyFill="1" applyBorder="1" applyAlignment="1">
      <alignment horizontal="left" vertical="top" indent="3"/>
    </xf>
    <xf numFmtId="0" fontId="5" fillId="3" borderId="9" xfId="0" applyFont="1" applyFill="1" applyBorder="1" applyAlignment="1">
      <alignment horizontal="left" indent="1"/>
    </xf>
    <xf numFmtId="0" fontId="0" fillId="3" borderId="9" xfId="0" applyFill="1" applyBorder="1"/>
    <xf numFmtId="0" fontId="0" fillId="5" borderId="0" xfId="0" applyFill="1"/>
    <xf numFmtId="0" fontId="19" fillId="0" borderId="0" xfId="0" applyFont="1" applyAlignment="1"/>
    <xf numFmtId="164" fontId="15" fillId="0" borderId="0" xfId="0" applyNumberFormat="1" applyFont="1" applyFill="1" applyBorder="1" applyAlignment="1">
      <alignment horizontal="right"/>
    </xf>
    <xf numFmtId="0" fontId="22" fillId="0" borderId="0" xfId="0" applyFont="1" applyAlignment="1">
      <alignment horizontal="left" indent="6"/>
    </xf>
    <xf numFmtId="0" fontId="7" fillId="0" borderId="0" xfId="0" applyFont="1" applyAlignment="1">
      <alignment horizontal="left" indent="2"/>
    </xf>
    <xf numFmtId="0" fontId="7" fillId="0" borderId="8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0" fillId="0" borderId="11" xfId="0" applyFill="1" applyBorder="1"/>
    <xf numFmtId="0" fontId="23" fillId="3" borderId="0" xfId="0" applyFont="1" applyFill="1" applyBorder="1" applyAlignment="1">
      <alignment horizontal="left" vertical="center" indent="3"/>
    </xf>
    <xf numFmtId="7" fontId="23" fillId="3" borderId="0" xfId="0" applyNumberFormat="1" applyFont="1" applyFill="1" applyBorder="1" applyAlignment="1">
      <alignment horizontal="right" vertical="center"/>
    </xf>
    <xf numFmtId="0" fontId="23" fillId="3" borderId="0" xfId="0" applyFont="1" applyFill="1" applyBorder="1" applyAlignment="1">
      <alignment horizontal="left" indent="3"/>
    </xf>
    <xf numFmtId="0" fontId="0" fillId="0" borderId="12" xfId="0" applyBorder="1"/>
    <xf numFmtId="0" fontId="7" fillId="0" borderId="12" xfId="0" applyFont="1" applyBorder="1" applyAlignment="1">
      <alignment horizontal="left" indent="2"/>
    </xf>
    <xf numFmtId="0" fontId="7" fillId="0" borderId="12" xfId="0" applyFont="1" applyBorder="1"/>
    <xf numFmtId="0" fontId="7" fillId="0" borderId="12" xfId="0" applyFont="1" applyBorder="1" applyAlignment="1">
      <alignment horizontal="right"/>
    </xf>
    <xf numFmtId="0" fontId="15" fillId="0" borderId="12" xfId="0" applyFont="1" applyBorder="1"/>
    <xf numFmtId="0" fontId="0" fillId="0" borderId="12" xfId="0" applyFont="1" applyBorder="1"/>
    <xf numFmtId="0" fontId="7" fillId="0" borderId="13" xfId="0" applyFont="1" applyBorder="1" applyAlignment="1">
      <alignment horizontal="right"/>
    </xf>
    <xf numFmtId="0" fontId="7" fillId="0" borderId="0" xfId="0" applyFont="1" applyFill="1" applyBorder="1" applyAlignment="1"/>
    <xf numFmtId="0" fontId="27" fillId="0" borderId="0" xfId="0" applyFont="1" applyAlignment="1">
      <alignment horizontal="center" vertical="top"/>
    </xf>
    <xf numFmtId="0" fontId="7" fillId="0" borderId="0" xfId="0" applyFont="1" applyBorder="1"/>
    <xf numFmtId="0" fontId="15" fillId="0" borderId="5" xfId="0" applyFont="1" applyBorder="1" applyAlignment="1" applyProtection="1">
      <alignment horizontal="center"/>
      <protection locked="0"/>
    </xf>
    <xf numFmtId="0" fontId="12" fillId="3" borderId="0" xfId="0" applyFont="1" applyFill="1" applyBorder="1" applyProtection="1">
      <protection locked="0"/>
    </xf>
    <xf numFmtId="0" fontId="12" fillId="3" borderId="0" xfId="0" applyFont="1" applyFill="1" applyBorder="1" applyProtection="1">
      <protection locked="0" hidden="1"/>
    </xf>
    <xf numFmtId="0" fontId="1" fillId="0" borderId="0" xfId="0" applyFont="1" applyBorder="1" applyAlignment="1" applyProtection="1">
      <alignment vertical="center"/>
      <protection locked="0" hidden="1"/>
    </xf>
    <xf numFmtId="0" fontId="1" fillId="0" borderId="0" xfId="0" applyFont="1" applyBorder="1" applyAlignment="1" applyProtection="1">
      <alignment vertical="center"/>
      <protection locked="0"/>
    </xf>
    <xf numFmtId="0" fontId="23" fillId="0" borderId="0" xfId="0" applyFont="1" applyFill="1" applyBorder="1" applyAlignment="1"/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Border="1" applyAlignment="1" applyProtection="1"/>
    <xf numFmtId="0" fontId="12" fillId="3" borderId="0" xfId="0" applyFont="1" applyFill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166" fontId="15" fillId="0" borderId="0" xfId="0" applyNumberFormat="1" applyFont="1"/>
    <xf numFmtId="166" fontId="15" fillId="0" borderId="0" xfId="0" applyNumberFormat="1" applyFont="1" applyAlignment="1">
      <alignment horizontal="right"/>
    </xf>
    <xf numFmtId="166" fontId="22" fillId="0" borderId="0" xfId="0" applyNumberFormat="1" applyFont="1"/>
    <xf numFmtId="166" fontId="0" fillId="0" borderId="0" xfId="0" applyNumberFormat="1"/>
    <xf numFmtId="166" fontId="0" fillId="0" borderId="12" xfId="0" applyNumberFormat="1" applyBorder="1"/>
    <xf numFmtId="166" fontId="0" fillId="0" borderId="0" xfId="0" applyNumberFormat="1" applyBorder="1"/>
    <xf numFmtId="166" fontId="23" fillId="3" borderId="0" xfId="0" applyNumberFormat="1" applyFont="1" applyFill="1" applyBorder="1" applyAlignment="1">
      <alignment horizontal="right" vertical="center"/>
    </xf>
    <xf numFmtId="167" fontId="8" fillId="3" borderId="0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right" vertical="center"/>
    </xf>
    <xf numFmtId="167" fontId="23" fillId="3" borderId="0" xfId="0" applyNumberFormat="1" applyFont="1" applyFill="1" applyAlignment="1">
      <alignment horizontal="center" vertical="center"/>
    </xf>
    <xf numFmtId="166" fontId="0" fillId="0" borderId="8" xfId="0" applyNumberFormat="1" applyBorder="1"/>
    <xf numFmtId="166" fontId="0" fillId="2" borderId="4" xfId="0" applyNumberFormat="1" applyFill="1" applyBorder="1"/>
    <xf numFmtId="166" fontId="0" fillId="2" borderId="0" xfId="0" applyNumberFormat="1" applyFill="1"/>
    <xf numFmtId="0" fontId="15" fillId="0" borderId="5" xfId="0" applyFont="1" applyBorder="1" applyAlignment="1" applyProtection="1">
      <alignment horizontal="center"/>
      <protection locked="0"/>
    </xf>
    <xf numFmtId="0" fontId="15" fillId="0" borderId="5" xfId="0" applyFont="1" applyFill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166" fontId="7" fillId="0" borderId="7" xfId="0" applyNumberFormat="1" applyFont="1" applyBorder="1" applyAlignment="1">
      <alignment vertical="center"/>
    </xf>
    <xf numFmtId="0" fontId="15" fillId="0" borderId="22" xfId="0" applyFont="1" applyFill="1" applyBorder="1" applyAlignment="1" applyProtection="1">
      <alignment horizontal="center" vertical="center"/>
      <protection locked="0"/>
    </xf>
    <xf numFmtId="0" fontId="15" fillId="0" borderId="23" xfId="0" applyFont="1" applyFill="1" applyBorder="1" applyAlignment="1" applyProtection="1">
      <alignment horizontal="center" vertical="center"/>
      <protection locked="0"/>
    </xf>
    <xf numFmtId="166" fontId="7" fillId="0" borderId="15" xfId="0" applyNumberFormat="1" applyFont="1" applyFill="1" applyBorder="1" applyAlignment="1">
      <alignment vertical="center"/>
    </xf>
    <xf numFmtId="0" fontId="15" fillId="0" borderId="25" xfId="0" applyFont="1" applyFill="1" applyBorder="1" applyAlignment="1" applyProtection="1">
      <alignment horizontal="center" vertical="center"/>
      <protection locked="0"/>
    </xf>
    <xf numFmtId="166" fontId="7" fillId="0" borderId="24" xfId="0" applyNumberFormat="1" applyFont="1" applyFill="1" applyBorder="1" applyAlignment="1">
      <alignment vertical="center"/>
    </xf>
    <xf numFmtId="165" fontId="15" fillId="0" borderId="5" xfId="0" applyNumberFormat="1" applyFont="1" applyBorder="1" applyAlignment="1" applyProtection="1">
      <alignment horizontal="center"/>
      <protection locked="0"/>
    </xf>
    <xf numFmtId="165" fontId="15" fillId="0" borderId="5" xfId="0" applyNumberFormat="1" applyFont="1" applyFill="1" applyBorder="1" applyAlignment="1" applyProtection="1">
      <alignment horizontal="center"/>
      <protection locked="0"/>
    </xf>
    <xf numFmtId="164" fontId="15" fillId="0" borderId="6" xfId="0" applyNumberFormat="1" applyFont="1" applyBorder="1" applyAlignment="1" applyProtection="1">
      <alignment horizontal="center"/>
      <protection locked="0"/>
    </xf>
    <xf numFmtId="0" fontId="15" fillId="0" borderId="5" xfId="0" applyFont="1" applyFill="1" applyBorder="1" applyAlignment="1" applyProtection="1">
      <alignment horizontal="right"/>
      <protection locked="0"/>
    </xf>
    <xf numFmtId="165" fontId="15" fillId="0" borderId="5" xfId="0" applyNumberFormat="1" applyFont="1" applyFill="1" applyBorder="1" applyAlignment="1" applyProtection="1">
      <alignment horizontal="right"/>
      <protection locked="0"/>
    </xf>
    <xf numFmtId="0" fontId="7" fillId="0" borderId="0" xfId="0" applyFont="1" applyBorder="1"/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26" xfId="0" applyFont="1" applyFill="1" applyBorder="1" applyAlignment="1" applyProtection="1">
      <alignment horizontal="center" vertical="center"/>
      <protection locked="0"/>
    </xf>
    <xf numFmtId="166" fontId="7" fillId="0" borderId="27" xfId="0" applyNumberFormat="1" applyFont="1" applyFill="1" applyBorder="1" applyAlignment="1">
      <alignment vertical="center"/>
    </xf>
    <xf numFmtId="0" fontId="0" fillId="0" borderId="28" xfId="0" applyBorder="1"/>
    <xf numFmtId="0" fontId="7" fillId="0" borderId="28" xfId="0" applyFont="1" applyBorder="1" applyAlignment="1">
      <alignment vertical="center"/>
    </xf>
    <xf numFmtId="0" fontId="7" fillId="0" borderId="28" xfId="0" applyFont="1" applyBorder="1"/>
    <xf numFmtId="0" fontId="7" fillId="0" borderId="28" xfId="0" applyFont="1" applyBorder="1" applyAlignment="1">
      <alignment horizontal="right"/>
    </xf>
    <xf numFmtId="0" fontId="15" fillId="0" borderId="28" xfId="0" applyFont="1" applyBorder="1" applyAlignment="1">
      <alignment horizontal="center"/>
    </xf>
    <xf numFmtId="7" fontId="15" fillId="0" borderId="28" xfId="0" applyNumberFormat="1" applyFont="1" applyFill="1" applyBorder="1" applyAlignment="1">
      <alignment vertical="center"/>
    </xf>
    <xf numFmtId="0" fontId="15" fillId="0" borderId="28" xfId="0" applyFont="1" applyFill="1" applyBorder="1" applyAlignment="1" applyProtection="1">
      <alignment horizontal="center" vertical="center"/>
      <protection locked="0"/>
    </xf>
    <xf numFmtId="166" fontId="7" fillId="0" borderId="28" xfId="0" applyNumberFormat="1" applyFont="1" applyFill="1" applyBorder="1" applyAlignment="1">
      <alignment vertical="center"/>
    </xf>
    <xf numFmtId="0" fontId="16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indent="2"/>
    </xf>
    <xf numFmtId="0" fontId="7" fillId="0" borderId="0" xfId="0" applyFont="1" applyBorder="1"/>
    <xf numFmtId="0" fontId="15" fillId="0" borderId="29" xfId="0" applyFont="1" applyFill="1" applyBorder="1" applyAlignment="1" applyProtection="1">
      <alignment horizontal="center" vertical="center"/>
      <protection locked="0"/>
    </xf>
    <xf numFmtId="166" fontId="7" fillId="0" borderId="29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7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/>
    </xf>
    <xf numFmtId="0" fontId="15" fillId="0" borderId="0" xfId="0" applyFont="1" applyBorder="1" applyAlignment="1" applyProtection="1">
      <alignment horizontal="center" vertical="center"/>
      <protection locked="0"/>
    </xf>
    <xf numFmtId="166" fontId="7" fillId="0" borderId="0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29" fillId="0" borderId="0" xfId="0" applyFont="1" applyAlignment="1">
      <alignment horizontal="right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5" fillId="0" borderId="31" xfId="0" applyFont="1" applyFill="1" applyBorder="1" applyAlignment="1" applyProtection="1">
      <alignment horizontal="center" vertical="center"/>
      <protection locked="0"/>
    </xf>
    <xf numFmtId="166" fontId="7" fillId="0" borderId="32" xfId="0" applyNumberFormat="1" applyFont="1" applyFill="1" applyBorder="1" applyAlignment="1">
      <alignment vertical="center"/>
    </xf>
    <xf numFmtId="0" fontId="5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7" fontId="15" fillId="0" borderId="0" xfId="0" applyNumberFormat="1" applyFont="1" applyAlignment="1">
      <alignment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166" fontId="7" fillId="0" borderId="34" xfId="0" applyNumberFormat="1" applyFont="1" applyBorder="1" applyAlignment="1">
      <alignment vertical="center"/>
    </xf>
    <xf numFmtId="0" fontId="0" fillId="0" borderId="35" xfId="0" applyBorder="1"/>
    <xf numFmtId="166" fontId="15" fillId="0" borderId="36" xfId="0" applyNumberFormat="1" applyFont="1" applyBorder="1"/>
    <xf numFmtId="166" fontId="7" fillId="0" borderId="37" xfId="0" applyNumberFormat="1" applyFont="1" applyBorder="1" applyAlignment="1">
      <alignment vertical="center"/>
    </xf>
    <xf numFmtId="0" fontId="15" fillId="0" borderId="37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left"/>
    </xf>
    <xf numFmtId="165" fontId="15" fillId="0" borderId="13" xfId="0" applyNumberFormat="1" applyFont="1" applyFill="1" applyBorder="1" applyAlignment="1" applyProtection="1">
      <alignment horizontal="center"/>
      <protection locked="0"/>
    </xf>
    <xf numFmtId="0" fontId="15" fillId="0" borderId="10" xfId="0" applyFont="1" applyFill="1" applyBorder="1" applyAlignment="1" applyProtection="1">
      <alignment horizontal="center"/>
      <protection locked="0"/>
    </xf>
    <xf numFmtId="165" fontId="15" fillId="0" borderId="10" xfId="0" applyNumberFormat="1" applyFont="1" applyFill="1" applyBorder="1" applyAlignment="1" applyProtection="1">
      <alignment horizontal="center"/>
      <protection locked="0"/>
    </xf>
    <xf numFmtId="165" fontId="15" fillId="0" borderId="5" xfId="0" applyNumberFormat="1" applyFont="1" applyFill="1" applyBorder="1" applyAlignment="1" applyProtection="1">
      <alignment horizontal="center"/>
      <protection locked="0"/>
    </xf>
    <xf numFmtId="0" fontId="15" fillId="0" borderId="5" xfId="0" applyFont="1" applyFill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 indent="2"/>
    </xf>
    <xf numFmtId="166" fontId="20" fillId="3" borderId="3" xfId="0" applyNumberFormat="1" applyFont="1" applyFill="1" applyBorder="1" applyAlignment="1">
      <alignment horizontal="right" vertical="center"/>
    </xf>
    <xf numFmtId="0" fontId="18" fillId="0" borderId="5" xfId="0" applyFont="1" applyBorder="1" applyAlignment="1" applyProtection="1">
      <alignment horizontal="center"/>
      <protection locked="0"/>
    </xf>
    <xf numFmtId="7" fontId="15" fillId="0" borderId="0" xfId="0" applyNumberFormat="1" applyFont="1" applyAlignment="1">
      <alignment horizontal="center" vertical="center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166" fontId="7" fillId="0" borderId="20" xfId="0" applyNumberFormat="1" applyFont="1" applyBorder="1" applyAlignment="1">
      <alignment horizontal="right" vertical="center"/>
    </xf>
    <xf numFmtId="166" fontId="7" fillId="0" borderId="21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15" fillId="0" borderId="5" xfId="0" applyNumberFormat="1" applyFont="1" applyFill="1" applyBorder="1" applyAlignment="1" applyProtection="1">
      <alignment horizontal="center"/>
      <protection locked="0"/>
    </xf>
    <xf numFmtId="0" fontId="15" fillId="0" borderId="6" xfId="0" applyFont="1" applyFill="1" applyBorder="1" applyAlignment="1" applyProtection="1">
      <alignment horizontal="center"/>
      <protection locked="0"/>
    </xf>
    <xf numFmtId="0" fontId="16" fillId="4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indent="2"/>
    </xf>
    <xf numFmtId="0" fontId="7" fillId="0" borderId="0" xfId="0" applyFont="1" applyAlignment="1">
      <alignment horizontal="center" vertical="center"/>
    </xf>
    <xf numFmtId="0" fontId="7" fillId="0" borderId="30" xfId="0" applyFont="1" applyBorder="1" applyAlignment="1">
      <alignment horizontal="left" vertical="center" indent="2"/>
    </xf>
    <xf numFmtId="0" fontId="15" fillId="0" borderId="0" xfId="0" applyFont="1" applyAlignment="1"/>
    <xf numFmtId="0" fontId="7" fillId="0" borderId="0" xfId="0" applyFont="1" applyBorder="1"/>
    <xf numFmtId="165" fontId="15" fillId="0" borderId="5" xfId="0" applyNumberFormat="1" applyFont="1" applyBorder="1" applyAlignment="1" applyProtection="1">
      <alignment horizontal="center"/>
      <protection locked="0"/>
    </xf>
    <xf numFmtId="165" fontId="15" fillId="0" borderId="10" xfId="0" applyNumberFormat="1" applyFont="1" applyBorder="1" applyAlignment="1" applyProtection="1">
      <alignment horizontal="center"/>
      <protection locked="0"/>
    </xf>
    <xf numFmtId="166" fontId="7" fillId="0" borderId="7" xfId="0" applyNumberFormat="1" applyFont="1" applyBorder="1" applyAlignment="1">
      <alignment horizontal="right" vertical="center"/>
    </xf>
    <xf numFmtId="0" fontId="15" fillId="0" borderId="6" xfId="0" applyFont="1" applyBorder="1" applyAlignment="1" applyProtection="1">
      <alignment horizontal="center"/>
      <protection locked="0"/>
    </xf>
    <xf numFmtId="166" fontId="20" fillId="3" borderId="3" xfId="0" applyNumberFormat="1" applyFont="1" applyFill="1" applyBorder="1" applyAlignment="1">
      <alignment horizontal="right"/>
    </xf>
    <xf numFmtId="0" fontId="15" fillId="0" borderId="10" xfId="0" applyFont="1" applyBorder="1" applyAlignment="1" applyProtection="1">
      <alignment horizontal="center"/>
      <protection locked="0"/>
    </xf>
    <xf numFmtId="0" fontId="15" fillId="0" borderId="14" xfId="0" applyFont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5" fillId="0" borderId="5" xfId="0" applyFont="1" applyBorder="1" applyAlignment="1" applyProtection="1">
      <alignment horizontal="center" vertical="center"/>
      <protection locked="0"/>
    </xf>
    <xf numFmtId="165" fontId="15" fillId="0" borderId="14" xfId="0" applyNumberFormat="1" applyFon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15" fillId="0" borderId="16" xfId="0" applyFont="1" applyFill="1" applyBorder="1" applyAlignment="1" applyProtection="1">
      <alignment horizontal="center"/>
      <protection locked="0"/>
    </xf>
    <xf numFmtId="166" fontId="16" fillId="4" borderId="0" xfId="0" applyNumberFormat="1" applyFont="1" applyFill="1" applyAlignment="1">
      <alignment horizontal="center" vertical="center"/>
    </xf>
    <xf numFmtId="164" fontId="15" fillId="0" borderId="16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5"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</dxfs>
  <tableStyles count="0" defaultTableStyle="TableStyleMedium2" defaultPivotStyle="PivotStyleLight16"/>
  <colors>
    <mruColors>
      <color rgb="FF3636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N$1" noThreeD="1"/>
</file>

<file path=xl/ctrlProps/ctrlProp2.xml><?xml version="1.0" encoding="utf-8"?>
<formControlPr xmlns="http://schemas.microsoft.com/office/spreadsheetml/2009/9/main" objectType="CheckBox" fmlaLink="$N$2" lockText="1" noThreeD="1"/>
</file>

<file path=xl/ctrlProps/ctrlProp3.xml><?xml version="1.0" encoding="utf-8"?>
<formControlPr xmlns="http://schemas.microsoft.com/office/spreadsheetml/2009/9/main" objectType="CheckBox" fmlaLink="$M$1" lockText="1" noThreeD="1"/>
</file>

<file path=xl/ctrlProps/ctrlProp4.xml><?xml version="1.0" encoding="utf-8"?>
<formControlPr xmlns="http://schemas.microsoft.com/office/spreadsheetml/2009/9/main" objectType="CheckBox" fmlaLink="$M$2" lockText="1" noThreeD="1"/>
</file>

<file path=xl/ctrlProps/ctrlProp5.xml><?xml version="1.0" encoding="utf-8"?>
<formControlPr xmlns="http://schemas.microsoft.com/office/spreadsheetml/2009/9/main" objectType="CheckBox" fmlaLink="$P$1" lockText="1" noThreeD="1"/>
</file>

<file path=xl/ctrlProps/ctrlProp6.xml><?xml version="1.0" encoding="utf-8"?>
<formControlPr xmlns="http://schemas.microsoft.com/office/spreadsheetml/2009/9/main" objectType="CheckBox" fmlaLink="$P$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sv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sv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sv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7.png"/><Relationship Id="rId18" Type="http://schemas.openxmlformats.org/officeDocument/2006/relationships/image" Target="../media/image53.jpeg"/><Relationship Id="rId3" Type="http://schemas.openxmlformats.org/officeDocument/2006/relationships/image" Target="../media/image13.png"/><Relationship Id="rId7" Type="http://schemas.openxmlformats.org/officeDocument/2006/relationships/image" Target="../media/image5.svg"/><Relationship Id="rId12" Type="http://schemas.openxmlformats.org/officeDocument/2006/relationships/image" Target="../media/image48.png"/><Relationship Id="rId17" Type="http://schemas.openxmlformats.org/officeDocument/2006/relationships/image" Target="../media/image52.png"/><Relationship Id="rId2" Type="http://schemas.openxmlformats.org/officeDocument/2006/relationships/image" Target="../media/image47.png"/><Relationship Id="rId16" Type="http://schemas.openxmlformats.org/officeDocument/2006/relationships/image" Target="../media/image51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svg"/><Relationship Id="rId5" Type="http://schemas.openxmlformats.org/officeDocument/2006/relationships/image" Target="../media/image3.svg"/><Relationship Id="rId15" Type="http://schemas.openxmlformats.org/officeDocument/2006/relationships/image" Target="../media/image50.png"/><Relationship Id="rId10" Type="http://schemas.openxmlformats.org/officeDocument/2006/relationships/image" Target="../media/image8.png"/><Relationship Id="rId19" Type="http://schemas.openxmlformats.org/officeDocument/2006/relationships/image" Target="../media/image54.jpeg"/><Relationship Id="rId4" Type="http://schemas.openxmlformats.org/officeDocument/2006/relationships/image" Target="../media/image2.png"/><Relationship Id="rId9" Type="http://schemas.openxmlformats.org/officeDocument/2006/relationships/image" Target="../media/image7.svg"/><Relationship Id="rId14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sv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26" Type="http://schemas.openxmlformats.org/officeDocument/2006/relationships/image" Target="../media/image71.jpeg"/><Relationship Id="rId3" Type="http://schemas.openxmlformats.org/officeDocument/2006/relationships/image" Target="../media/image4.png"/><Relationship Id="rId21" Type="http://schemas.openxmlformats.org/officeDocument/2006/relationships/image" Target="../media/image66.jpeg"/><Relationship Id="rId34" Type="http://schemas.openxmlformats.org/officeDocument/2006/relationships/image" Target="../media/image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62.jpeg"/><Relationship Id="rId25" Type="http://schemas.openxmlformats.org/officeDocument/2006/relationships/image" Target="../media/image70.jpeg"/><Relationship Id="rId33" Type="http://schemas.openxmlformats.org/officeDocument/2006/relationships/image" Target="../media/image78.jpeg"/><Relationship Id="rId2" Type="http://schemas.openxmlformats.org/officeDocument/2006/relationships/image" Target="../media/image3.svg"/><Relationship Id="rId16" Type="http://schemas.openxmlformats.org/officeDocument/2006/relationships/image" Target="../media/image61.jpeg"/><Relationship Id="rId20" Type="http://schemas.openxmlformats.org/officeDocument/2006/relationships/image" Target="../media/image65.jpeg"/><Relationship Id="rId29" Type="http://schemas.openxmlformats.org/officeDocument/2006/relationships/image" Target="../media/image74.jpe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57.jpeg"/><Relationship Id="rId24" Type="http://schemas.openxmlformats.org/officeDocument/2006/relationships/image" Target="../media/image69.jpeg"/><Relationship Id="rId32" Type="http://schemas.openxmlformats.org/officeDocument/2006/relationships/image" Target="../media/image77.jpeg"/><Relationship Id="rId37" Type="http://schemas.openxmlformats.org/officeDocument/2006/relationships/image" Target="../media/image81.jpeg"/><Relationship Id="rId5" Type="http://schemas.openxmlformats.org/officeDocument/2006/relationships/image" Target="../media/image6.png"/><Relationship Id="rId15" Type="http://schemas.openxmlformats.org/officeDocument/2006/relationships/image" Target="../media/image60.jpeg"/><Relationship Id="rId23" Type="http://schemas.openxmlformats.org/officeDocument/2006/relationships/image" Target="../media/image68.jpeg"/><Relationship Id="rId28" Type="http://schemas.openxmlformats.org/officeDocument/2006/relationships/image" Target="../media/image73.jpeg"/><Relationship Id="rId36" Type="http://schemas.openxmlformats.org/officeDocument/2006/relationships/image" Target="../media/image80.jpeg"/><Relationship Id="rId10" Type="http://schemas.openxmlformats.org/officeDocument/2006/relationships/image" Target="../media/image56.jpeg"/><Relationship Id="rId19" Type="http://schemas.openxmlformats.org/officeDocument/2006/relationships/image" Target="../media/image64.jpeg"/><Relationship Id="rId31" Type="http://schemas.openxmlformats.org/officeDocument/2006/relationships/image" Target="../media/image76.jpeg"/><Relationship Id="rId4" Type="http://schemas.openxmlformats.org/officeDocument/2006/relationships/image" Target="../media/image5.svg"/><Relationship Id="rId9" Type="http://schemas.openxmlformats.org/officeDocument/2006/relationships/image" Target="../media/image55.jpeg"/><Relationship Id="rId14" Type="http://schemas.openxmlformats.org/officeDocument/2006/relationships/image" Target="../media/image59.jpeg"/><Relationship Id="rId22" Type="http://schemas.openxmlformats.org/officeDocument/2006/relationships/image" Target="../media/image67.jpeg"/><Relationship Id="rId27" Type="http://schemas.openxmlformats.org/officeDocument/2006/relationships/image" Target="../media/image72.jpeg"/><Relationship Id="rId30" Type="http://schemas.openxmlformats.org/officeDocument/2006/relationships/image" Target="../media/image75.jpeg"/><Relationship Id="rId35" Type="http://schemas.openxmlformats.org/officeDocument/2006/relationships/image" Target="../media/image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72771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229512</xdr:colOff>
      <xdr:row>0</xdr:row>
      <xdr:rowOff>123825</xdr:rowOff>
    </xdr:from>
    <xdr:to>
      <xdr:col>11</xdr:col>
      <xdr:colOff>70923</xdr:colOff>
      <xdr:row>3</xdr:row>
      <xdr:rowOff>121386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637" y="123825"/>
          <a:ext cx="1774986" cy="569061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0</xdr:colOff>
      <xdr:row>1</xdr:row>
      <xdr:rowOff>40170</xdr:rowOff>
    </xdr:from>
    <xdr:to>
      <xdr:col>9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230670"/>
          <a:ext cx="50482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4534" y="681186"/>
          <a:ext cx="125481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159</xdr:row>
          <xdr:rowOff>57150</xdr:rowOff>
        </xdr:from>
        <xdr:to>
          <xdr:col>5</xdr:col>
          <xdr:colOff>314325</xdr:colOff>
          <xdr:row>161</xdr:row>
          <xdr:rowOff>19050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0</xdr:col>
      <xdr:colOff>453108</xdr:colOff>
      <xdr:row>163</xdr:row>
      <xdr:rowOff>450139</xdr:rowOff>
    </xdr:from>
    <xdr:to>
      <xdr:col>4</xdr:col>
      <xdr:colOff>287456</xdr:colOff>
      <xdr:row>170</xdr:row>
      <xdr:rowOff>67269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3108" y="21887221"/>
          <a:ext cx="2244756" cy="1304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to: orders@privacyshields.com</a:t>
          </a:r>
        </a:p>
      </xdr:txBody>
    </xdr:sp>
    <xdr:clientData/>
  </xdr:twoCellAnchor>
  <xdr:twoCellAnchor editAs="oneCell">
    <xdr:from>
      <xdr:col>7</xdr:col>
      <xdr:colOff>608793</xdr:colOff>
      <xdr:row>5</xdr:row>
      <xdr:rowOff>179875</xdr:rowOff>
    </xdr:from>
    <xdr:to>
      <xdr:col>9</xdr:col>
      <xdr:colOff>52552</xdr:colOff>
      <xdr:row>8</xdr:row>
      <xdr:rowOff>64510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882444" y="1014446"/>
          <a:ext cx="661346" cy="3402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6</xdr:col>
      <xdr:colOff>19692</xdr:colOff>
      <xdr:row>171</xdr:row>
      <xdr:rowOff>129809</xdr:rowOff>
    </xdr:from>
    <xdr:to>
      <xdr:col>6</xdr:col>
      <xdr:colOff>308781</xdr:colOff>
      <xdr:row>173</xdr:row>
      <xdr:rowOff>20589</xdr:rowOff>
    </xdr:to>
    <xdr:pic>
      <xdr:nvPicPr>
        <xdr:cNvPr id="12" name="Graphic 11" descr="User with solid fill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674182" y="23448564"/>
          <a:ext cx="289089" cy="27955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</xdr:colOff>
      <xdr:row>163</xdr:row>
      <xdr:rowOff>124402</xdr:rowOff>
    </xdr:from>
    <xdr:to>
      <xdr:col>6</xdr:col>
      <xdr:colOff>305699</xdr:colOff>
      <xdr:row>163</xdr:row>
      <xdr:rowOff>407959</xdr:rowOff>
    </xdr:to>
    <xdr:pic>
      <xdr:nvPicPr>
        <xdr:cNvPr id="13" name="Graphic 12" descr="Delivery with solid fill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660479" y="21561484"/>
          <a:ext cx="299710" cy="283557"/>
        </a:xfrm>
        <a:prstGeom prst="rect">
          <a:avLst/>
        </a:prstGeom>
      </xdr:spPr>
    </xdr:pic>
    <xdr:clientData/>
  </xdr:twoCellAnchor>
  <xdr:twoCellAnchor editAs="oneCell">
    <xdr:from>
      <xdr:col>0</xdr:col>
      <xdr:colOff>468738</xdr:colOff>
      <xdr:row>173</xdr:row>
      <xdr:rowOff>170615</xdr:rowOff>
    </xdr:from>
    <xdr:to>
      <xdr:col>1</xdr:col>
      <xdr:colOff>208750</xdr:colOff>
      <xdr:row>175</xdr:row>
      <xdr:rowOff>31297</xdr:rowOff>
    </xdr:to>
    <xdr:pic>
      <xdr:nvPicPr>
        <xdr:cNvPr id="14" name="Graphic 13" descr="Credit card with solid fill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8738" y="23878146"/>
          <a:ext cx="268747" cy="24945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488132</xdr:colOff>
      <xdr:row>171</xdr:row>
      <xdr:rowOff>15544</xdr:rowOff>
    </xdr:from>
    <xdr:to>
      <xdr:col>1</xdr:col>
      <xdr:colOff>212408</xdr:colOff>
      <xdr:row>172</xdr:row>
      <xdr:rowOff>60914</xdr:rowOff>
    </xdr:to>
    <xdr:pic>
      <xdr:nvPicPr>
        <xdr:cNvPr id="15" name="Graphic 14" descr="Checklist with solid fill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488132" y="23334299"/>
          <a:ext cx="253011" cy="239757"/>
        </a:xfrm>
        <a:prstGeom prst="rect">
          <a:avLst/>
        </a:prstGeom>
      </xdr:spPr>
    </xdr:pic>
    <xdr:clientData/>
  </xdr:twoCellAnchor>
  <xdr:twoCellAnchor editAs="oneCell">
    <xdr:from>
      <xdr:col>0</xdr:col>
      <xdr:colOff>467318</xdr:colOff>
      <xdr:row>172</xdr:row>
      <xdr:rowOff>145350</xdr:rowOff>
    </xdr:from>
    <xdr:to>
      <xdr:col>1</xdr:col>
      <xdr:colOff>348107</xdr:colOff>
      <xdr:row>173</xdr:row>
      <xdr:rowOff>102278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67318" y="23658493"/>
          <a:ext cx="409524" cy="151316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1</xdr:col>
      <xdr:colOff>38692</xdr:colOff>
      <xdr:row>14</xdr:row>
      <xdr:rowOff>32769</xdr:rowOff>
    </xdr:from>
    <xdr:to>
      <xdr:col>1</xdr:col>
      <xdr:colOff>581167</xdr:colOff>
      <xdr:row>16</xdr:row>
      <xdr:rowOff>118610</xdr:rowOff>
    </xdr:to>
    <xdr:pic>
      <xdr:nvPicPr>
        <xdr:cNvPr id="17" name="Picture 16" descr="13 inch tall desktop privacy shield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3999"/>
        <a:stretch/>
      </xdr:blipFill>
      <xdr:spPr bwMode="auto">
        <a:xfrm>
          <a:off x="567427" y="2116606"/>
          <a:ext cx="54247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51808</xdr:colOff>
      <xdr:row>10</xdr:row>
      <xdr:rowOff>25303</xdr:rowOff>
    </xdr:from>
    <xdr:to>
      <xdr:col>1</xdr:col>
      <xdr:colOff>583627</xdr:colOff>
      <xdr:row>12</xdr:row>
      <xdr:rowOff>111145</xdr:rowOff>
    </xdr:to>
    <xdr:pic>
      <xdr:nvPicPr>
        <xdr:cNvPr id="18" name="Picture 17" descr="13 inch tall voting booth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7" b="15295"/>
        <a:stretch/>
      </xdr:blipFill>
      <xdr:spPr bwMode="auto">
        <a:xfrm>
          <a:off x="580543" y="1611507"/>
          <a:ext cx="53181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59584</xdr:colOff>
      <xdr:row>18</xdr:row>
      <xdr:rowOff>41250</xdr:rowOff>
    </xdr:from>
    <xdr:to>
      <xdr:col>1</xdr:col>
      <xdr:colOff>586827</xdr:colOff>
      <xdr:row>20</xdr:row>
      <xdr:rowOff>127092</xdr:rowOff>
    </xdr:to>
    <xdr:pic>
      <xdr:nvPicPr>
        <xdr:cNvPr id="19" name="Picture 18" descr="13 inch tall voting booth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9" b="12152"/>
        <a:stretch/>
      </xdr:blipFill>
      <xdr:spPr bwMode="auto">
        <a:xfrm>
          <a:off x="588319" y="2622719"/>
          <a:ext cx="52724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264024</xdr:colOff>
      <xdr:row>147</xdr:row>
      <xdr:rowOff>46543</xdr:rowOff>
    </xdr:from>
    <xdr:ext cx="875470" cy="28121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24" y="18575584"/>
          <a:ext cx="875470" cy="281210"/>
        </a:xfrm>
        <a:prstGeom prst="rect">
          <a:avLst/>
        </a:prstGeom>
      </xdr:spPr>
    </xdr:pic>
    <xdr:clientData/>
  </xdr:oneCellAnchor>
  <xdr:oneCellAnchor>
    <xdr:from>
      <xdr:col>7</xdr:col>
      <xdr:colOff>605497</xdr:colOff>
      <xdr:row>147</xdr:row>
      <xdr:rowOff>281489</xdr:rowOff>
    </xdr:from>
    <xdr:ext cx="662152" cy="3586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4876241" y="18330256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 b="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="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="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 b="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oneCellAnchor>
  <xdr:twoCellAnchor>
    <xdr:from>
      <xdr:col>5</xdr:col>
      <xdr:colOff>314739</xdr:colOff>
      <xdr:row>166</xdr:row>
      <xdr:rowOff>0</xdr:rowOff>
    </xdr:from>
    <xdr:to>
      <xdr:col>5</xdr:col>
      <xdr:colOff>314739</xdr:colOff>
      <xdr:row>183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3296064" y="24367435"/>
          <a:ext cx="0" cy="3674994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13252</xdr:colOff>
      <xdr:row>173</xdr:row>
      <xdr:rowOff>142460</xdr:rowOff>
    </xdr:from>
    <xdr:to>
      <xdr:col>5</xdr:col>
      <xdr:colOff>149087</xdr:colOff>
      <xdr:row>173</xdr:row>
      <xdr:rowOff>142460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527602" y="25926635"/>
          <a:ext cx="2602810" cy="0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164232</xdr:colOff>
      <xdr:row>38</xdr:row>
      <xdr:rowOff>27944</xdr:rowOff>
    </xdr:from>
    <xdr:to>
      <xdr:col>1</xdr:col>
      <xdr:colOff>572064</xdr:colOff>
      <xdr:row>41</xdr:row>
      <xdr:rowOff>36030</xdr:rowOff>
    </xdr:to>
    <xdr:pic>
      <xdr:nvPicPr>
        <xdr:cNvPr id="24" name="Picture 23" descr="20 inch tall chromebook laptop privacy shiel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" t="15445" r="15706" b="12858"/>
        <a:stretch/>
      </xdr:blipFill>
      <xdr:spPr bwMode="auto">
        <a:xfrm>
          <a:off x="692967" y="5082026"/>
          <a:ext cx="407832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195335</xdr:colOff>
      <xdr:row>35</xdr:row>
      <xdr:rowOff>31099</xdr:rowOff>
    </xdr:from>
    <xdr:to>
      <xdr:col>1</xdr:col>
      <xdr:colOff>593688</xdr:colOff>
      <xdr:row>38</xdr:row>
      <xdr:rowOff>62089</xdr:rowOff>
    </xdr:to>
    <xdr:pic>
      <xdr:nvPicPr>
        <xdr:cNvPr id="25" name="Picture 24" descr="20 inch tall voting booth privacy shield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6579" r="15205" b="12710"/>
        <a:stretch/>
      </xdr:blipFill>
      <xdr:spPr bwMode="auto">
        <a:xfrm>
          <a:off x="720268" y="4682121"/>
          <a:ext cx="398353" cy="36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205992</xdr:colOff>
      <xdr:row>41</xdr:row>
      <xdr:rowOff>39368</xdr:rowOff>
    </xdr:from>
    <xdr:to>
      <xdr:col>1</xdr:col>
      <xdr:colOff>585712</xdr:colOff>
      <xdr:row>44</xdr:row>
      <xdr:rowOff>47455</xdr:rowOff>
    </xdr:to>
    <xdr:pic>
      <xdr:nvPicPr>
        <xdr:cNvPr id="26" name="Picture 25" descr="20 inch tall voting booth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t="17202" r="16207" b="14993"/>
        <a:stretch/>
      </xdr:blipFill>
      <xdr:spPr bwMode="auto">
        <a:xfrm>
          <a:off x="730925" y="5381835"/>
          <a:ext cx="379720" cy="36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95596</xdr:colOff>
      <xdr:row>51</xdr:row>
      <xdr:rowOff>38207</xdr:rowOff>
    </xdr:from>
    <xdr:to>
      <xdr:col>1</xdr:col>
      <xdr:colOff>572614</xdr:colOff>
      <xdr:row>54</xdr:row>
      <xdr:rowOff>61844</xdr:rowOff>
    </xdr:to>
    <xdr:pic>
      <xdr:nvPicPr>
        <xdr:cNvPr id="27" name="Picture 26" descr="19 inch tall computer privacy shiel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2" r="6286" b="8130"/>
        <a:stretch/>
      </xdr:blipFill>
      <xdr:spPr bwMode="auto">
        <a:xfrm>
          <a:off x="624331" y="6678493"/>
          <a:ext cx="477018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95596</xdr:colOff>
      <xdr:row>54</xdr:row>
      <xdr:rowOff>37001</xdr:rowOff>
    </xdr:from>
    <xdr:to>
      <xdr:col>1</xdr:col>
      <xdr:colOff>575470</xdr:colOff>
      <xdr:row>57</xdr:row>
      <xdr:rowOff>45088</xdr:rowOff>
    </xdr:to>
    <xdr:pic>
      <xdr:nvPicPr>
        <xdr:cNvPr id="28" name="Picture 27" descr="19 inch tall voting booth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8" r="10489" b="12656"/>
        <a:stretch/>
      </xdr:blipFill>
      <xdr:spPr bwMode="auto">
        <a:xfrm>
          <a:off x="624331" y="7019409"/>
          <a:ext cx="4798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134477</xdr:colOff>
      <xdr:row>57</xdr:row>
      <xdr:rowOff>38206</xdr:rowOff>
    </xdr:from>
    <xdr:to>
      <xdr:col>1</xdr:col>
      <xdr:colOff>579402</xdr:colOff>
      <xdr:row>60</xdr:row>
      <xdr:rowOff>46292</xdr:rowOff>
    </xdr:to>
    <xdr:pic>
      <xdr:nvPicPr>
        <xdr:cNvPr id="29" name="Picture 28" descr="19 inch tall computer privacy shiel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1" r="5524" b="4297"/>
        <a:stretch/>
      </xdr:blipFill>
      <xdr:spPr bwMode="auto">
        <a:xfrm>
          <a:off x="663212" y="7378288"/>
          <a:ext cx="44492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133540</xdr:colOff>
      <xdr:row>61</xdr:row>
      <xdr:rowOff>22657</xdr:rowOff>
    </xdr:from>
    <xdr:to>
      <xdr:col>1</xdr:col>
      <xdr:colOff>582087</xdr:colOff>
      <xdr:row>64</xdr:row>
      <xdr:rowOff>46295</xdr:rowOff>
    </xdr:to>
    <xdr:pic>
      <xdr:nvPicPr>
        <xdr:cNvPr id="30" name="Picture 29" descr="24 inch tall voting booth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6" r="5248"/>
        <a:stretch/>
      </xdr:blipFill>
      <xdr:spPr bwMode="auto">
        <a:xfrm>
          <a:off x="662275" y="7782616"/>
          <a:ext cx="44854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141316</xdr:colOff>
      <xdr:row>64</xdr:row>
      <xdr:rowOff>38205</xdr:rowOff>
    </xdr:from>
    <xdr:to>
      <xdr:col>1</xdr:col>
      <xdr:colOff>577895</xdr:colOff>
      <xdr:row>67</xdr:row>
      <xdr:rowOff>46291</xdr:rowOff>
    </xdr:to>
    <xdr:pic>
      <xdr:nvPicPr>
        <xdr:cNvPr id="31" name="Picture 30" descr="24 inch tall voting booth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5" r="9386" b="9785"/>
        <a:stretch/>
      </xdr:blipFill>
      <xdr:spPr bwMode="auto">
        <a:xfrm>
          <a:off x="670051" y="8140287"/>
          <a:ext cx="43657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149092</xdr:colOff>
      <xdr:row>67</xdr:row>
      <xdr:rowOff>54428</xdr:rowOff>
    </xdr:from>
    <xdr:to>
      <xdr:col>1</xdr:col>
      <xdr:colOff>581522</xdr:colOff>
      <xdr:row>71</xdr:row>
      <xdr:rowOff>311</xdr:rowOff>
    </xdr:to>
    <xdr:pic>
      <xdr:nvPicPr>
        <xdr:cNvPr id="32" name="Picture 31" descr="24 inch tall voting booth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98" r="5873"/>
        <a:stretch/>
      </xdr:blipFill>
      <xdr:spPr bwMode="auto">
        <a:xfrm>
          <a:off x="677827" y="8514183"/>
          <a:ext cx="43243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65429</xdr:colOff>
      <xdr:row>80</xdr:row>
      <xdr:rowOff>39415</xdr:rowOff>
    </xdr:from>
    <xdr:to>
      <xdr:col>1</xdr:col>
      <xdr:colOff>583458</xdr:colOff>
      <xdr:row>82</xdr:row>
      <xdr:rowOff>125256</xdr:rowOff>
    </xdr:to>
    <xdr:pic>
      <xdr:nvPicPr>
        <xdr:cNvPr id="33" name="Picture 32" descr="13 inch tall voting booth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5023"/>
        <a:stretch/>
      </xdr:blipFill>
      <xdr:spPr bwMode="auto">
        <a:xfrm>
          <a:off x="594164" y="10264211"/>
          <a:ext cx="51802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42100</xdr:colOff>
      <xdr:row>84</xdr:row>
      <xdr:rowOff>34051</xdr:rowOff>
    </xdr:from>
    <xdr:to>
      <xdr:col>1</xdr:col>
      <xdr:colOff>606479</xdr:colOff>
      <xdr:row>86</xdr:row>
      <xdr:rowOff>119893</xdr:rowOff>
    </xdr:to>
    <xdr:pic>
      <xdr:nvPicPr>
        <xdr:cNvPr id="34" name="Picture 33" descr="13 inch tall desktop privacy shield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6048"/>
        <a:stretch/>
      </xdr:blipFill>
      <xdr:spPr bwMode="auto">
        <a:xfrm>
          <a:off x="570835" y="10756480"/>
          <a:ext cx="56437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73205</xdr:colOff>
      <xdr:row>88</xdr:row>
      <xdr:rowOff>53762</xdr:rowOff>
    </xdr:from>
    <xdr:to>
      <xdr:col>1</xdr:col>
      <xdr:colOff>590998</xdr:colOff>
      <xdr:row>91</xdr:row>
      <xdr:rowOff>3381</xdr:rowOff>
    </xdr:to>
    <xdr:pic>
      <xdr:nvPicPr>
        <xdr:cNvPr id="35" name="Picture 34" descr="13 inch tall voting booth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13462"/>
        <a:stretch/>
      </xdr:blipFill>
      <xdr:spPr bwMode="auto">
        <a:xfrm>
          <a:off x="601940" y="11273823"/>
          <a:ext cx="51779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147330</xdr:colOff>
      <xdr:row>96</xdr:row>
      <xdr:rowOff>24979</xdr:rowOff>
    </xdr:from>
    <xdr:to>
      <xdr:col>1</xdr:col>
      <xdr:colOff>564619</xdr:colOff>
      <xdr:row>99</xdr:row>
      <xdr:rowOff>33066</xdr:rowOff>
    </xdr:to>
    <xdr:pic>
      <xdr:nvPicPr>
        <xdr:cNvPr id="36" name="Picture 35" descr="20 inch tall voting booth privacy shield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6669" r="15453" b="14726"/>
        <a:stretch/>
      </xdr:blipFill>
      <xdr:spPr bwMode="auto">
        <a:xfrm>
          <a:off x="676065" y="12240306"/>
          <a:ext cx="41728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139554</xdr:colOff>
      <xdr:row>98</xdr:row>
      <xdr:rowOff>124943</xdr:rowOff>
    </xdr:from>
    <xdr:to>
      <xdr:col>1</xdr:col>
      <xdr:colOff>557234</xdr:colOff>
      <xdr:row>102</xdr:row>
      <xdr:rowOff>24172</xdr:rowOff>
    </xdr:to>
    <xdr:pic>
      <xdr:nvPicPr>
        <xdr:cNvPr id="37" name="Picture 36" descr="20 inch tall chromebook laptop privacy shield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" t="15512" r="16500" b="11911"/>
        <a:stretch/>
      </xdr:blipFill>
      <xdr:spPr bwMode="auto">
        <a:xfrm>
          <a:off x="668289" y="12557984"/>
          <a:ext cx="41768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162880</xdr:colOff>
      <xdr:row>101</xdr:row>
      <xdr:rowOff>115346</xdr:rowOff>
    </xdr:from>
    <xdr:to>
      <xdr:col>1</xdr:col>
      <xdr:colOff>588235</xdr:colOff>
      <xdr:row>105</xdr:row>
      <xdr:rowOff>18178</xdr:rowOff>
    </xdr:to>
    <xdr:pic>
      <xdr:nvPicPr>
        <xdr:cNvPr id="38" name="Picture 37" descr="20 inch tall voting booth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" t="17099" r="16500" b="15609"/>
        <a:stretch/>
      </xdr:blipFill>
      <xdr:spPr bwMode="auto">
        <a:xfrm>
          <a:off x="688259" y="12604125"/>
          <a:ext cx="425355" cy="356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108</xdr:row>
      <xdr:rowOff>29886</xdr:rowOff>
    </xdr:from>
    <xdr:to>
      <xdr:col>1</xdr:col>
      <xdr:colOff>585283</xdr:colOff>
      <xdr:row>112</xdr:row>
      <xdr:rowOff>22422</xdr:rowOff>
    </xdr:to>
    <xdr:pic>
      <xdr:nvPicPr>
        <xdr:cNvPr id="39" name="Picture 38" descr="19 inch tall computer privacy shield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2" r="5524" b="7675"/>
        <a:stretch/>
      </xdr:blipFill>
      <xdr:spPr bwMode="auto">
        <a:xfrm>
          <a:off x="621633" y="13613702"/>
          <a:ext cx="49238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111</xdr:row>
      <xdr:rowOff>111801</xdr:rowOff>
    </xdr:from>
    <xdr:to>
      <xdr:col>1</xdr:col>
      <xdr:colOff>568185</xdr:colOff>
      <xdr:row>115</xdr:row>
      <xdr:rowOff>11030</xdr:rowOff>
    </xdr:to>
    <xdr:pic>
      <xdr:nvPicPr>
        <xdr:cNvPr id="40" name="Picture 39" descr="19 inch tall voting booth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6" r="10841" b="12381"/>
        <a:stretch/>
      </xdr:blipFill>
      <xdr:spPr bwMode="auto">
        <a:xfrm>
          <a:off x="621633" y="13928883"/>
          <a:ext cx="47528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173927</xdr:colOff>
      <xdr:row>114</xdr:row>
      <xdr:rowOff>124940</xdr:rowOff>
    </xdr:from>
    <xdr:to>
      <xdr:col>1</xdr:col>
      <xdr:colOff>573154</xdr:colOff>
      <xdr:row>118</xdr:row>
      <xdr:rowOff>24170</xdr:rowOff>
    </xdr:to>
    <xdr:pic>
      <xdr:nvPicPr>
        <xdr:cNvPr id="41" name="Picture 40" descr="19 inch tall computer privacy shield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58" r="6010" b="4348"/>
        <a:stretch/>
      </xdr:blipFill>
      <xdr:spPr bwMode="auto">
        <a:xfrm>
          <a:off x="699306" y="13957245"/>
          <a:ext cx="399227" cy="35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200031</xdr:colOff>
      <xdr:row>119</xdr:row>
      <xdr:rowOff>18258</xdr:rowOff>
    </xdr:from>
    <xdr:to>
      <xdr:col>1</xdr:col>
      <xdr:colOff>577335</xdr:colOff>
      <xdr:row>123</xdr:row>
      <xdr:rowOff>10793</xdr:rowOff>
    </xdr:to>
    <xdr:pic>
      <xdr:nvPicPr>
        <xdr:cNvPr id="42" name="Picture 41" descr="24 inch tall voting booth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6" r="5430"/>
        <a:stretch/>
      </xdr:blipFill>
      <xdr:spPr bwMode="auto">
        <a:xfrm>
          <a:off x="725410" y="14347869"/>
          <a:ext cx="377304" cy="35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163833</xdr:colOff>
      <xdr:row>121</xdr:row>
      <xdr:rowOff>135795</xdr:rowOff>
    </xdr:from>
    <xdr:to>
      <xdr:col>1</xdr:col>
      <xdr:colOff>581740</xdr:colOff>
      <xdr:row>125</xdr:row>
      <xdr:rowOff>28077</xdr:rowOff>
    </xdr:to>
    <xdr:pic>
      <xdr:nvPicPr>
        <xdr:cNvPr id="43" name="Picture 42" descr="24 inch tall voting booth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r="9241" b="9725"/>
        <a:stretch/>
      </xdr:blipFill>
      <xdr:spPr bwMode="auto">
        <a:xfrm>
          <a:off x="689212" y="14645879"/>
          <a:ext cx="417907" cy="34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185340</xdr:colOff>
      <xdr:row>124</xdr:row>
      <xdr:rowOff>134786</xdr:rowOff>
    </xdr:from>
    <xdr:to>
      <xdr:col>1</xdr:col>
      <xdr:colOff>557463</xdr:colOff>
      <xdr:row>128</xdr:row>
      <xdr:rowOff>16966</xdr:rowOff>
    </xdr:to>
    <xdr:pic>
      <xdr:nvPicPr>
        <xdr:cNvPr id="44" name="Picture 43" descr="24 inch tall voting booth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75" r="6469"/>
        <a:stretch/>
      </xdr:blipFill>
      <xdr:spPr bwMode="auto">
        <a:xfrm>
          <a:off x="710719" y="14961702"/>
          <a:ext cx="372123" cy="335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77</xdr:row>
      <xdr:rowOff>313655</xdr:rowOff>
    </xdr:from>
    <xdr:to>
      <xdr:col>9</xdr:col>
      <xdr:colOff>52552</xdr:colOff>
      <xdr:row>79</xdr:row>
      <xdr:rowOff>38493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4882116" y="9634864"/>
          <a:ext cx="663924" cy="291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oneCellAnchor>
    <xdr:from>
      <xdr:col>0</xdr:col>
      <xdr:colOff>176752</xdr:colOff>
      <xdr:row>77</xdr:row>
      <xdr:rowOff>32492</xdr:rowOff>
    </xdr:from>
    <xdr:ext cx="875470" cy="28121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52" y="9328892"/>
          <a:ext cx="875470" cy="281210"/>
        </a:xfrm>
        <a:prstGeom prst="rect">
          <a:avLst/>
        </a:prstGeom>
      </xdr:spPr>
    </xdr:pic>
    <xdr:clientData/>
  </xdr:oneCellAnchor>
  <xdr:twoCellAnchor editAs="oneCell">
    <xdr:from>
      <xdr:col>9</xdr:col>
      <xdr:colOff>469657</xdr:colOff>
      <xdr:row>77</xdr:row>
      <xdr:rowOff>33704</xdr:rowOff>
    </xdr:from>
    <xdr:to>
      <xdr:col>11</xdr:col>
      <xdr:colOff>310454</xdr:colOff>
      <xdr:row>77</xdr:row>
      <xdr:rowOff>264209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5961919" y="9330104"/>
          <a:ext cx="1183089" cy="2305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3</a:t>
          </a:r>
        </a:p>
      </xdr:txBody>
    </xdr:sp>
    <xdr:clientData/>
  </xdr:twoCellAnchor>
  <xdr:twoCellAnchor editAs="oneCell">
    <xdr:from>
      <xdr:col>1</xdr:col>
      <xdr:colOff>85535</xdr:colOff>
      <xdr:row>27</xdr:row>
      <xdr:rowOff>43234</xdr:rowOff>
    </xdr:from>
    <xdr:to>
      <xdr:col>1</xdr:col>
      <xdr:colOff>581762</xdr:colOff>
      <xdr:row>29</xdr:row>
      <xdr:rowOff>129075</xdr:rowOff>
    </xdr:to>
    <xdr:pic>
      <xdr:nvPicPr>
        <xdr:cNvPr id="61" name="Picture 60" descr="13 inch tall window privacy shiel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5" r="11346" b="13347"/>
        <a:stretch/>
      </xdr:blipFill>
      <xdr:spPr bwMode="auto">
        <a:xfrm>
          <a:off x="614270" y="3666622"/>
          <a:ext cx="49622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122642</xdr:colOff>
      <xdr:row>71</xdr:row>
      <xdr:rowOff>17081</xdr:rowOff>
    </xdr:from>
    <xdr:to>
      <xdr:col>1</xdr:col>
      <xdr:colOff>577067</xdr:colOff>
      <xdr:row>75</xdr:row>
      <xdr:rowOff>9616</xdr:rowOff>
    </xdr:to>
    <xdr:pic>
      <xdr:nvPicPr>
        <xdr:cNvPr id="63" name="Picture 62" descr="Adjustable computer privacy shields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1" r="12201" b="11665"/>
        <a:stretch/>
      </xdr:blipFill>
      <xdr:spPr bwMode="auto">
        <a:xfrm>
          <a:off x="648021" y="8699870"/>
          <a:ext cx="454425" cy="35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293187</xdr:colOff>
      <xdr:row>147</xdr:row>
      <xdr:rowOff>7034</xdr:rowOff>
    </xdr:from>
    <xdr:to>
      <xdr:col>11</xdr:col>
      <xdr:colOff>404183</xdr:colOff>
      <xdr:row>147</xdr:row>
      <xdr:rowOff>332832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373636" y="18536075"/>
          <a:ext cx="841894" cy="325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l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</a:t>
          </a:r>
          <a:r>
            <a:rPr lang="en-US" sz="1000" b="1" baseline="0">
              <a:solidFill>
                <a:schemeClr val="bg1">
                  <a:lumMod val="65000"/>
                </a:schemeClr>
              </a:solidFill>
            </a:rPr>
            <a:t>3</a:t>
          </a:r>
          <a:endParaRPr lang="en-US" sz="1000" b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 editAs="oneCell">
    <xdr:from>
      <xdr:col>10</xdr:col>
      <xdr:colOff>106889</xdr:colOff>
      <xdr:row>180</xdr:row>
      <xdr:rowOff>51921</xdr:rowOff>
    </xdr:from>
    <xdr:to>
      <xdr:col>12</xdr:col>
      <xdr:colOff>2115</xdr:colOff>
      <xdr:row>180</xdr:row>
      <xdr:rowOff>283278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87338" y="25112390"/>
          <a:ext cx="1178185" cy="23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ct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3 of 3</a:t>
          </a:r>
        </a:p>
      </xdr:txBody>
    </xdr:sp>
    <xdr:clientData/>
  </xdr:twoCellAnchor>
  <xdr:twoCellAnchor editAs="oneCell">
    <xdr:from>
      <xdr:col>9</xdr:col>
      <xdr:colOff>298607</xdr:colOff>
      <xdr:row>168</xdr:row>
      <xdr:rowOff>52724</xdr:rowOff>
    </xdr:from>
    <xdr:to>
      <xdr:col>10</xdr:col>
      <xdr:colOff>24764</xdr:colOff>
      <xdr:row>169</xdr:row>
      <xdr:rowOff>52720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789845" y="22400692"/>
          <a:ext cx="334951" cy="19755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295172</xdr:colOff>
      <xdr:row>177</xdr:row>
      <xdr:rowOff>31802</xdr:rowOff>
    </xdr:from>
    <xdr:to>
      <xdr:col>10</xdr:col>
      <xdr:colOff>33235</xdr:colOff>
      <xdr:row>178</xdr:row>
      <xdr:rowOff>29456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786410" y="24157770"/>
          <a:ext cx="346857" cy="19521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227868</xdr:colOff>
      <xdr:row>170</xdr:row>
      <xdr:rowOff>136856</xdr:rowOff>
    </xdr:from>
    <xdr:to>
      <xdr:col>11</xdr:col>
      <xdr:colOff>213386</xdr:colOff>
      <xdr:row>174</xdr:row>
      <xdr:rowOff>184939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5640204" y="23441949"/>
          <a:ext cx="1302995" cy="831448"/>
          <a:chOff x="3353651" y="12698370"/>
          <a:chExt cx="1015150" cy="23413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4" name="Check Box 4" hidden="1">
                <a:extLst>
                  <a:ext uri="{63B3BB69-23CF-44E3-9099-C40C66FF867C}">
                    <a14:compatExt spid="_x0000_s10244"/>
                  </a:ext>
                  <a:ext uri="{FF2B5EF4-FFF2-40B4-BE49-F238E27FC236}">
                    <a16:creationId xmlns:a16="http://schemas.microsoft.com/office/drawing/2014/main" id="{00000000-0008-0000-0000-000004280000}"/>
                  </a:ext>
                </a:extLst>
              </xdr:cNvPr>
              <xdr:cNvSpPr/>
            </xdr:nvSpPr>
            <xdr:spPr bwMode="auto">
              <a:xfrm>
                <a:off x="3353651" y="12698370"/>
                <a:ext cx="265851" cy="1904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/>
        </xdr:nvSpPr>
        <xdr:spPr>
          <a:xfrm>
            <a:off x="3573947" y="12779548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oneCellAnchor>
    <xdr:from>
      <xdr:col>0</xdr:col>
      <xdr:colOff>476246</xdr:colOff>
      <xdr:row>142</xdr:row>
      <xdr:rowOff>40401</xdr:rowOff>
    </xdr:from>
    <xdr:ext cx="791275" cy="548640"/>
    <xdr:pic>
      <xdr:nvPicPr>
        <xdr:cNvPr id="72" name="Picture 71" descr="Free Standing 3-Sided Sneeze Guard F19T19W19D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7891" b="7562"/>
        <a:stretch/>
      </xdr:blipFill>
      <xdr:spPr bwMode="auto">
        <a:xfrm>
          <a:off x="476246" y="17861870"/>
          <a:ext cx="791275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486770</xdr:colOff>
      <xdr:row>130</xdr:row>
      <xdr:rowOff>64472</xdr:rowOff>
    </xdr:from>
    <xdr:ext cx="667864" cy="548640"/>
    <xdr:pic>
      <xdr:nvPicPr>
        <xdr:cNvPr id="73" name="Picture 72" descr="Free Standing 3-Sided Sneeze Guard F19T19W19D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2" t="20000" r="10417" b="6667"/>
        <a:stretch/>
      </xdr:blipFill>
      <xdr:spPr bwMode="auto">
        <a:xfrm>
          <a:off x="486770" y="15973166"/>
          <a:ext cx="667864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352615</xdr:colOff>
      <xdr:row>134</xdr:row>
      <xdr:rowOff>64748</xdr:rowOff>
    </xdr:from>
    <xdr:ext cx="813882" cy="548640"/>
    <xdr:pic>
      <xdr:nvPicPr>
        <xdr:cNvPr id="74" name="Picture 73" descr="Free Standing 3-Sided Sneeze Guard F19T19W19D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8" t="27891" r="12119" b="7562"/>
        <a:stretch/>
      </xdr:blipFill>
      <xdr:spPr bwMode="auto">
        <a:xfrm>
          <a:off x="352615" y="16611034"/>
          <a:ext cx="813882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489857</xdr:colOff>
      <xdr:row>138</xdr:row>
      <xdr:rowOff>38878</xdr:rowOff>
    </xdr:from>
    <xdr:ext cx="614265" cy="660919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7" t="17283" r="9874" b="4595"/>
        <a:stretch/>
      </xdr:blipFill>
      <xdr:spPr>
        <a:xfrm>
          <a:off x="489857" y="17222756"/>
          <a:ext cx="614265" cy="660919"/>
        </a:xfrm>
        <a:prstGeom prst="rect">
          <a:avLst/>
        </a:prstGeom>
      </xdr:spPr>
    </xdr:pic>
    <xdr:clientData/>
  </xdr:oneCellAnchor>
  <xdr:oneCellAnchor>
    <xdr:from>
      <xdr:col>0</xdr:col>
      <xdr:colOff>519016</xdr:colOff>
      <xdr:row>21</xdr:row>
      <xdr:rowOff>77754</xdr:rowOff>
    </xdr:from>
    <xdr:ext cx="589496" cy="435429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519016" y="3079101"/>
          <a:ext cx="589496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120491</xdr:colOff>
      <xdr:row>31</xdr:row>
      <xdr:rowOff>40427</xdr:rowOff>
    </xdr:from>
    <xdr:ext cx="460603" cy="36576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0" r="6994"/>
        <a:stretch/>
      </xdr:blipFill>
      <xdr:spPr bwMode="auto">
        <a:xfrm>
          <a:off x="649226" y="4270305"/>
          <a:ext cx="46060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175710</xdr:colOff>
      <xdr:row>47</xdr:row>
      <xdr:rowOff>29414</xdr:rowOff>
    </xdr:from>
    <xdr:ext cx="401525" cy="36576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r="12868" b="6783"/>
        <a:stretch/>
      </xdr:blipFill>
      <xdr:spPr bwMode="auto">
        <a:xfrm>
          <a:off x="704445" y="6249822"/>
          <a:ext cx="40152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26450</xdr:colOff>
      <xdr:row>156</xdr:row>
      <xdr:rowOff>39686</xdr:rowOff>
    </xdr:from>
    <xdr:ext cx="479723" cy="4572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85" y="20186033"/>
          <a:ext cx="479723" cy="457200"/>
        </a:xfrm>
        <a:prstGeom prst="rect">
          <a:avLst/>
        </a:prstGeom>
      </xdr:spPr>
    </xdr:pic>
    <xdr:clientData/>
  </xdr:oneCellAnchor>
  <xdr:oneCellAnchor>
    <xdr:from>
      <xdr:col>0</xdr:col>
      <xdr:colOff>499226</xdr:colOff>
      <xdr:row>152</xdr:row>
      <xdr:rowOff>70870</xdr:rowOff>
    </xdr:from>
    <xdr:ext cx="588049" cy="4572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26" y="19579625"/>
          <a:ext cx="588049" cy="457200"/>
        </a:xfrm>
        <a:prstGeom prst="rect">
          <a:avLst/>
        </a:prstGeom>
      </xdr:spPr>
    </xdr:pic>
    <xdr:clientData/>
  </xdr:oneCellAnchor>
  <xdr:oneCellAnchor>
    <xdr:from>
      <xdr:col>0</xdr:col>
      <xdr:colOff>406585</xdr:colOff>
      <xdr:row>180</xdr:row>
      <xdr:rowOff>37110</xdr:rowOff>
    </xdr:from>
    <xdr:ext cx="875470" cy="28121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85" y="25097579"/>
          <a:ext cx="875470" cy="281210"/>
        </a:xfrm>
        <a:prstGeom prst="rect">
          <a:avLst/>
        </a:prstGeom>
      </xdr:spPr>
    </xdr:pic>
    <xdr:clientData/>
  </xdr:oneCellAnchor>
  <xdr:oneCellAnchor>
    <xdr:from>
      <xdr:col>1</xdr:col>
      <xdr:colOff>192059</xdr:colOff>
      <xdr:row>45</xdr:row>
      <xdr:rowOff>4069</xdr:rowOff>
    </xdr:from>
    <xdr:ext cx="398878" cy="40192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720794" y="5851253"/>
          <a:ext cx="398878" cy="40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78912</xdr:colOff>
      <xdr:row>92</xdr:row>
      <xdr:rowOff>28515</xdr:rowOff>
    </xdr:from>
    <xdr:ext cx="495176" cy="36576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607647" y="11746209"/>
          <a:ext cx="495176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179005</xdr:colOff>
      <xdr:row>105</xdr:row>
      <xdr:rowOff>7521</xdr:rowOff>
    </xdr:from>
    <xdr:ext cx="386475" cy="389423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704384" y="12949489"/>
          <a:ext cx="386475" cy="389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72009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238301</xdr:colOff>
      <xdr:row>0</xdr:row>
      <xdr:rowOff>105189</xdr:rowOff>
    </xdr:from>
    <xdr:to>
      <xdr:col>9</xdr:col>
      <xdr:colOff>78662</xdr:colOff>
      <xdr:row>3</xdr:row>
      <xdr:rowOff>102414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751" y="105189"/>
          <a:ext cx="1773936" cy="568725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0</xdr:colOff>
      <xdr:row>1</xdr:row>
      <xdr:rowOff>40170</xdr:rowOff>
    </xdr:from>
    <xdr:to>
      <xdr:col>7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14350" y="230670"/>
          <a:ext cx="498157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84534" y="681186"/>
          <a:ext cx="142626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63</xdr:row>
          <xdr:rowOff>104775</xdr:rowOff>
        </xdr:from>
        <xdr:to>
          <xdr:col>3</xdr:col>
          <xdr:colOff>314325</xdr:colOff>
          <xdr:row>65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7116</xdr:colOff>
      <xdr:row>64</xdr:row>
      <xdr:rowOff>35426</xdr:rowOff>
    </xdr:from>
    <xdr:to>
      <xdr:col>2</xdr:col>
      <xdr:colOff>269522</xdr:colOff>
      <xdr:row>65</xdr:row>
      <xdr:rowOff>154373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66" y="9846176"/>
          <a:ext cx="872006" cy="280872"/>
        </a:xfrm>
        <a:prstGeom prst="rect">
          <a:avLst/>
        </a:prstGeom>
      </xdr:spPr>
    </xdr:pic>
    <xdr:clientData/>
  </xdr:twoCellAnchor>
  <xdr:twoCellAnchor editAs="oneCell">
    <xdr:from>
      <xdr:col>0</xdr:col>
      <xdr:colOff>430696</xdr:colOff>
      <xdr:row>70</xdr:row>
      <xdr:rowOff>26090</xdr:rowOff>
    </xdr:from>
    <xdr:to>
      <xdr:col>2</xdr:col>
      <xdr:colOff>1507435</xdr:colOff>
      <xdr:row>78</xdr:row>
      <xdr:rowOff>97321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430696" y="11046515"/>
          <a:ext cx="2200689" cy="1900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 orders@privacyshields.com</a:t>
          </a:r>
        </a:p>
      </xdr:txBody>
    </xdr:sp>
    <xdr:clientData/>
  </xdr:twoCellAnchor>
  <xdr:twoCellAnchor editAs="oneCell">
    <xdr:from>
      <xdr:col>0</xdr:col>
      <xdr:colOff>281609</xdr:colOff>
      <xdr:row>106</xdr:row>
      <xdr:rowOff>84009</xdr:rowOff>
    </xdr:from>
    <xdr:to>
      <xdr:col>2</xdr:col>
      <xdr:colOff>33129</xdr:colOff>
      <xdr:row>107</xdr:row>
      <xdr:rowOff>174719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8933984"/>
          <a:ext cx="875470" cy="281210"/>
        </a:xfrm>
        <a:prstGeom prst="rect">
          <a:avLst/>
        </a:prstGeom>
      </xdr:spPr>
    </xdr:pic>
    <xdr:clientData/>
  </xdr:twoCellAnchor>
  <xdr:twoCellAnchor editAs="oneCell">
    <xdr:from>
      <xdr:col>7</xdr:col>
      <xdr:colOff>394549</xdr:colOff>
      <xdr:row>78</xdr:row>
      <xdr:rowOff>11123</xdr:rowOff>
    </xdr:from>
    <xdr:to>
      <xdr:col>9</xdr:col>
      <xdr:colOff>82551</xdr:colOff>
      <xdr:row>78</xdr:row>
      <xdr:rowOff>203201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5747599" y="12860348"/>
          <a:ext cx="1011977" cy="192078"/>
          <a:chOff x="3353651" y="12698423"/>
          <a:chExt cx="1015150" cy="19207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098" name="Check Box 2" hidden="1">
                <a:extLst>
                  <a:ext uri="{63B3BB69-23CF-44E3-9099-C40C66FF867C}">
                    <a14:compatExt spid="_x0000_s4098"/>
                  </a:ext>
                  <a:ext uri="{FF2B5EF4-FFF2-40B4-BE49-F238E27FC236}">
                    <a16:creationId xmlns:a16="http://schemas.microsoft.com/office/drawing/2014/main" id="{00000000-0008-0000-0100-000002100000}"/>
                  </a:ext>
                </a:extLst>
              </xdr:cNvPr>
              <xdr:cNvSpPr/>
            </xdr:nvSpPr>
            <xdr:spPr bwMode="auto">
              <a:xfrm>
                <a:off x="3353651" y="12698423"/>
                <a:ext cx="265853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3573947" y="12737549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twoCellAnchor editAs="oneCell">
    <xdr:from>
      <xdr:col>6</xdr:col>
      <xdr:colOff>0</xdr:colOff>
      <xdr:row>6</xdr:row>
      <xdr:rowOff>144517</xdr:rowOff>
    </xdr:from>
    <xdr:to>
      <xdr:col>7</xdr:col>
      <xdr:colOff>52552</xdr:colOff>
      <xdr:row>9</xdr:row>
      <xdr:rowOff>45982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743450" y="130656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2</xdr:col>
      <xdr:colOff>1748272</xdr:colOff>
      <xdr:row>77</xdr:row>
      <xdr:rowOff>131886</xdr:rowOff>
    </xdr:from>
    <xdr:to>
      <xdr:col>3</xdr:col>
      <xdr:colOff>313525</xdr:colOff>
      <xdr:row>79</xdr:row>
      <xdr:rowOff>30436</xdr:rowOff>
    </xdr:to>
    <xdr:pic>
      <xdr:nvPicPr>
        <xdr:cNvPr id="22" name="Graphic 21" descr="User with solid fill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872222" y="12523911"/>
          <a:ext cx="355953" cy="35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1741610</xdr:colOff>
      <xdr:row>68</xdr:row>
      <xdr:rowOff>102577</xdr:rowOff>
    </xdr:from>
    <xdr:to>
      <xdr:col>3</xdr:col>
      <xdr:colOff>320187</xdr:colOff>
      <xdr:row>70</xdr:row>
      <xdr:rowOff>51288</xdr:rowOff>
    </xdr:to>
    <xdr:pic>
      <xdr:nvPicPr>
        <xdr:cNvPr id="23" name="Graphic 22" descr="Delivery with solid fill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865560" y="10703902"/>
          <a:ext cx="369277" cy="367811"/>
        </a:xfrm>
        <a:prstGeom prst="rect">
          <a:avLst/>
        </a:prstGeom>
      </xdr:spPr>
    </xdr:pic>
    <xdr:clientData/>
  </xdr:twoCellAnchor>
  <xdr:twoCellAnchor editAs="oneCell">
    <xdr:from>
      <xdr:col>2</xdr:col>
      <xdr:colOff>1767254</xdr:colOff>
      <xdr:row>89</xdr:row>
      <xdr:rowOff>190500</xdr:rowOff>
    </xdr:from>
    <xdr:to>
      <xdr:col>3</xdr:col>
      <xdr:colOff>294543</xdr:colOff>
      <xdr:row>91</xdr:row>
      <xdr:rowOff>51290</xdr:rowOff>
    </xdr:to>
    <xdr:pic>
      <xdr:nvPicPr>
        <xdr:cNvPr id="24" name="Graphic 23" descr="Credit card with solid fill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2891204" y="15097125"/>
          <a:ext cx="317989" cy="317990"/>
        </a:xfrm>
        <a:prstGeom prst="rect">
          <a:avLst/>
        </a:prstGeom>
      </xdr:spPr>
    </xdr:pic>
    <xdr:clientData/>
  </xdr:twoCellAnchor>
  <xdr:twoCellAnchor editAs="oneCell">
    <xdr:from>
      <xdr:col>3</xdr:col>
      <xdr:colOff>2</xdr:colOff>
      <xdr:row>86</xdr:row>
      <xdr:rowOff>194165</xdr:rowOff>
    </xdr:from>
    <xdr:to>
      <xdr:col>3</xdr:col>
      <xdr:colOff>298542</xdr:colOff>
      <xdr:row>88</xdr:row>
      <xdr:rowOff>38099</xdr:rowOff>
    </xdr:to>
    <xdr:pic>
      <xdr:nvPicPr>
        <xdr:cNvPr id="25" name="Graphic 24" descr="Checklist with solid fill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2914652" y="14414990"/>
          <a:ext cx="298540" cy="301134"/>
        </a:xfrm>
        <a:prstGeom prst="rect">
          <a:avLst/>
        </a:prstGeom>
      </xdr:spPr>
    </xdr:pic>
    <xdr:clientData/>
  </xdr:twoCellAnchor>
  <xdr:twoCellAnchor editAs="oneCell">
    <xdr:from>
      <xdr:col>2</xdr:col>
      <xdr:colOff>1721305</xdr:colOff>
      <xdr:row>88</xdr:row>
      <xdr:rowOff>171450</xdr:rowOff>
    </xdr:from>
    <xdr:to>
      <xdr:col>3</xdr:col>
      <xdr:colOff>326573</xdr:colOff>
      <xdr:row>89</xdr:row>
      <xdr:rowOff>95250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2845255" y="14849475"/>
          <a:ext cx="395968" cy="152400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1</xdr:col>
      <xdr:colOff>112938</xdr:colOff>
      <xdr:row>31</xdr:row>
      <xdr:rowOff>0</xdr:rowOff>
    </xdr:from>
    <xdr:to>
      <xdr:col>2</xdr:col>
      <xdr:colOff>33760</xdr:colOff>
      <xdr:row>34</xdr:row>
      <xdr:rowOff>102054</xdr:rowOff>
    </xdr:to>
    <xdr:pic>
      <xdr:nvPicPr>
        <xdr:cNvPr id="31" name="Picture 30" descr="Personal Sneeze Guard F27T19W19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1609"/>
        <a:stretch/>
      </xdr:blipFill>
      <xdr:spPr bwMode="auto">
        <a:xfrm>
          <a:off x="627288" y="4762500"/>
          <a:ext cx="530422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35</xdr:row>
      <xdr:rowOff>6807</xdr:rowOff>
    </xdr:from>
    <xdr:to>
      <xdr:col>2</xdr:col>
      <xdr:colOff>149678</xdr:colOff>
      <xdr:row>38</xdr:row>
      <xdr:rowOff>132213</xdr:rowOff>
    </xdr:to>
    <xdr:pic>
      <xdr:nvPicPr>
        <xdr:cNvPr id="32" name="Picture 31" descr="Free Standing 3-Sided Sneeze Guard F19T19W19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7891" b="7562"/>
        <a:stretch/>
      </xdr:blipFill>
      <xdr:spPr bwMode="auto">
        <a:xfrm>
          <a:off x="504825" y="5340807"/>
          <a:ext cx="768803" cy="55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508907</xdr:colOff>
      <xdr:row>42</xdr:row>
      <xdr:rowOff>76200</xdr:rowOff>
    </xdr:from>
    <xdr:to>
      <xdr:col>2</xdr:col>
      <xdr:colOff>82915</xdr:colOff>
      <xdr:row>45</xdr:row>
      <xdr:rowOff>130629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508907" y="6457950"/>
          <a:ext cx="697958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31895</xdr:colOff>
      <xdr:row>46</xdr:row>
      <xdr:rowOff>89808</xdr:rowOff>
    </xdr:from>
    <xdr:to>
      <xdr:col>1</xdr:col>
      <xdr:colOff>598278</xdr:colOff>
      <xdr:row>50</xdr:row>
      <xdr:rowOff>55789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546245" y="7090683"/>
          <a:ext cx="566383" cy="58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461280</xdr:colOff>
      <xdr:row>53</xdr:row>
      <xdr:rowOff>19050</xdr:rowOff>
    </xdr:from>
    <xdr:to>
      <xdr:col>2</xdr:col>
      <xdr:colOff>99331</xdr:colOff>
      <xdr:row>57</xdr:row>
      <xdr:rowOff>26921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0" r="6994"/>
        <a:stretch/>
      </xdr:blipFill>
      <xdr:spPr bwMode="auto">
        <a:xfrm>
          <a:off x="461280" y="8124825"/>
          <a:ext cx="762001" cy="62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57</xdr:row>
      <xdr:rowOff>59871</xdr:rowOff>
    </xdr:from>
    <xdr:to>
      <xdr:col>2</xdr:col>
      <xdr:colOff>4080</xdr:colOff>
      <xdr:row>61</xdr:row>
      <xdr:rowOff>83098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r="12868" b="6783"/>
        <a:stretch/>
      </xdr:blipFill>
      <xdr:spPr bwMode="auto">
        <a:xfrm>
          <a:off x="447675" y="8784771"/>
          <a:ext cx="680355" cy="64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106</xdr:row>
      <xdr:rowOff>95250</xdr:rowOff>
    </xdr:from>
    <xdr:to>
      <xdr:col>9</xdr:col>
      <xdr:colOff>200365</xdr:colOff>
      <xdr:row>107</xdr:row>
      <xdr:rowOff>142875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5715000" y="18954750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2</a:t>
          </a:r>
        </a:p>
      </xdr:txBody>
    </xdr:sp>
    <xdr:clientData/>
  </xdr:twoCellAnchor>
  <xdr:twoCellAnchor editAs="oneCell">
    <xdr:from>
      <xdr:col>0</xdr:col>
      <xdr:colOff>476250</xdr:colOff>
      <xdr:row>65</xdr:row>
      <xdr:rowOff>142875</xdr:rowOff>
    </xdr:from>
    <xdr:to>
      <xdr:col>2</xdr:col>
      <xdr:colOff>514690</xdr:colOff>
      <xdr:row>66</xdr:row>
      <xdr:rowOff>152400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476250" y="10115550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l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2</a:t>
          </a:r>
        </a:p>
      </xdr:txBody>
    </xdr:sp>
    <xdr:clientData/>
  </xdr:twoCellAnchor>
  <xdr:twoCellAnchor editAs="oneCell">
    <xdr:from>
      <xdr:col>1</xdr:col>
      <xdr:colOff>154800</xdr:colOff>
      <xdr:row>15</xdr:row>
      <xdr:rowOff>107175</xdr:rowOff>
    </xdr:from>
    <xdr:to>
      <xdr:col>2</xdr:col>
      <xdr:colOff>70894</xdr:colOff>
      <xdr:row>19</xdr:row>
      <xdr:rowOff>59549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50" y="2583675"/>
          <a:ext cx="525694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85725</xdr:rowOff>
    </xdr:from>
    <xdr:to>
      <xdr:col>2</xdr:col>
      <xdr:colOff>116699</xdr:colOff>
      <xdr:row>15</xdr:row>
      <xdr:rowOff>27717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90725"/>
          <a:ext cx="631049" cy="51349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22</xdr:row>
      <xdr:rowOff>66675</xdr:rowOff>
    </xdr:from>
    <xdr:to>
      <xdr:col>2</xdr:col>
      <xdr:colOff>71005</xdr:colOff>
      <xdr:row>26</xdr:row>
      <xdr:rowOff>28575</xdr:rowOff>
    </xdr:to>
    <xdr:pic>
      <xdr:nvPicPr>
        <xdr:cNvPr id="41" name="Picture 40" descr="Free Standing 3-Sided Sneeze Guard F19T19W19D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417" t="20000" r="10417" b="6667"/>
        <a:stretch/>
      </xdr:blipFill>
      <xdr:spPr bwMode="auto">
        <a:xfrm>
          <a:off x="419100" y="3543300"/>
          <a:ext cx="77585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12249</xdr:colOff>
      <xdr:row>26</xdr:row>
      <xdr:rowOff>141516</xdr:rowOff>
    </xdr:from>
    <xdr:to>
      <xdr:col>2</xdr:col>
      <xdr:colOff>85725</xdr:colOff>
      <xdr:row>30</xdr:row>
      <xdr:rowOff>47625</xdr:rowOff>
    </xdr:to>
    <xdr:pic>
      <xdr:nvPicPr>
        <xdr:cNvPr id="42" name="Picture 41" descr="Free Standing 3-Sided Sneeze Guard F19T19W19D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8" t="27891" r="12119" b="7562"/>
        <a:stretch/>
      </xdr:blipFill>
      <xdr:spPr bwMode="auto">
        <a:xfrm>
          <a:off x="526599" y="4189641"/>
          <a:ext cx="683076" cy="47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72009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</xdr:row>
      <xdr:rowOff>40170</xdr:rowOff>
    </xdr:from>
    <xdr:to>
      <xdr:col>9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14350" y="230670"/>
          <a:ext cx="498157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84534" y="681186"/>
          <a:ext cx="142626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118</xdr:row>
          <xdr:rowOff>104775</xdr:rowOff>
        </xdr:from>
        <xdr:to>
          <xdr:col>5</xdr:col>
          <xdr:colOff>314325</xdr:colOff>
          <xdr:row>120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0</xdr:col>
      <xdr:colOff>453108</xdr:colOff>
      <xdr:row>124</xdr:row>
      <xdr:rowOff>139124</xdr:rowOff>
    </xdr:from>
    <xdr:to>
      <xdr:col>4</xdr:col>
      <xdr:colOff>287456</xdr:colOff>
      <xdr:row>131</xdr:row>
      <xdr:rowOff>82825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453108" y="15172059"/>
          <a:ext cx="2203174" cy="1335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 orders@privacyshields.com</a:t>
          </a:r>
        </a:p>
      </xdr:txBody>
    </xdr:sp>
    <xdr:clientData/>
  </xdr:twoCellAnchor>
  <xdr:twoCellAnchor editAs="oneCell">
    <xdr:from>
      <xdr:col>9</xdr:col>
      <xdr:colOff>413599</xdr:colOff>
      <xdr:row>134</xdr:row>
      <xdr:rowOff>11123</xdr:rowOff>
    </xdr:from>
    <xdr:to>
      <xdr:col>11</xdr:col>
      <xdr:colOff>101602</xdr:colOff>
      <xdr:row>135</xdr:row>
      <xdr:rowOff>4418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5819037" y="17173982"/>
          <a:ext cx="1009596" cy="195702"/>
          <a:chOff x="3353648" y="12698363"/>
          <a:chExt cx="1015153" cy="19213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4" name="Check Box 2" hidden="1">
                <a:extLst>
                  <a:ext uri="{63B3BB69-23CF-44E3-9099-C40C66FF867C}">
                    <a14:compatExt spid="_x0000_s3074"/>
                  </a:ext>
                  <a:ext uri="{FF2B5EF4-FFF2-40B4-BE49-F238E27FC236}">
                    <a16:creationId xmlns:a16="http://schemas.microsoft.com/office/drawing/2014/main" id="{00000000-0008-0000-0200-0000020C0000}"/>
                  </a:ext>
                </a:extLst>
              </xdr:cNvPr>
              <xdr:cNvSpPr/>
            </xdr:nvSpPr>
            <xdr:spPr bwMode="auto">
              <a:xfrm>
                <a:off x="3353648" y="12698363"/>
                <a:ext cx="265852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/>
        </xdr:nvSpPr>
        <xdr:spPr>
          <a:xfrm>
            <a:off x="3573947" y="12737549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twoCellAnchor editAs="oneCell">
    <xdr:from>
      <xdr:col>8</xdr:col>
      <xdr:colOff>0</xdr:colOff>
      <xdr:row>6</xdr:row>
      <xdr:rowOff>144517</xdr:rowOff>
    </xdr:from>
    <xdr:to>
      <xdr:col>9</xdr:col>
      <xdr:colOff>52552</xdr:colOff>
      <xdr:row>9</xdr:row>
      <xdr:rowOff>50854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4743450" y="130656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22" name="Graphic 21" descr="User with solid fill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16722366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5989</xdr:colOff>
      <xdr:row>123</xdr:row>
      <xdr:rowOff>134467</xdr:rowOff>
    </xdr:from>
    <xdr:to>
      <xdr:col>6</xdr:col>
      <xdr:colOff>305699</xdr:colOff>
      <xdr:row>125</xdr:row>
      <xdr:rowOff>40756</xdr:rowOff>
    </xdr:to>
    <xdr:pic>
      <xdr:nvPicPr>
        <xdr:cNvPr id="23" name="Graphic 22" descr="Delivery with solid fill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596914" y="15136342"/>
          <a:ext cx="299710" cy="2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468738</xdr:colOff>
      <xdr:row>135</xdr:row>
      <xdr:rowOff>170622</xdr:rowOff>
    </xdr:from>
    <xdr:to>
      <xdr:col>1</xdr:col>
      <xdr:colOff>208750</xdr:colOff>
      <xdr:row>137</xdr:row>
      <xdr:rowOff>31304</xdr:rowOff>
    </xdr:to>
    <xdr:pic>
      <xdr:nvPicPr>
        <xdr:cNvPr id="24" name="Graphic 23" descr="Credit card with solid fill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68738" y="17563272"/>
          <a:ext cx="254362" cy="26073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488132</xdr:colOff>
      <xdr:row>132</xdr:row>
      <xdr:rowOff>190853</xdr:rowOff>
    </xdr:from>
    <xdr:to>
      <xdr:col>1</xdr:col>
      <xdr:colOff>212408</xdr:colOff>
      <xdr:row>134</xdr:row>
      <xdr:rowOff>38101</xdr:rowOff>
    </xdr:to>
    <xdr:pic>
      <xdr:nvPicPr>
        <xdr:cNvPr id="25" name="Graphic 24" descr="Checklist with solid fill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8132" y="16983428"/>
          <a:ext cx="238626" cy="247298"/>
        </a:xfrm>
        <a:prstGeom prst="rect">
          <a:avLst/>
        </a:prstGeom>
      </xdr:spPr>
    </xdr:pic>
    <xdr:clientData/>
  </xdr:twoCellAnchor>
  <xdr:twoCellAnchor editAs="oneCell">
    <xdr:from>
      <xdr:col>0</xdr:col>
      <xdr:colOff>467318</xdr:colOff>
      <xdr:row>134</xdr:row>
      <xdr:rowOff>145360</xdr:rowOff>
    </xdr:from>
    <xdr:to>
      <xdr:col>1</xdr:col>
      <xdr:colOff>348107</xdr:colOff>
      <xdr:row>135</xdr:row>
      <xdr:rowOff>102289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467318" y="17215817"/>
          <a:ext cx="394311" cy="155711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0</xdr:col>
      <xdr:colOff>458571</xdr:colOff>
      <xdr:row>13</xdr:row>
      <xdr:rowOff>28575</xdr:rowOff>
    </xdr:from>
    <xdr:to>
      <xdr:col>2</xdr:col>
      <xdr:colOff>69072</xdr:colOff>
      <xdr:row>17</xdr:row>
      <xdr:rowOff>43266</xdr:rowOff>
    </xdr:to>
    <xdr:pic>
      <xdr:nvPicPr>
        <xdr:cNvPr id="29" name="Picture 28" descr="13 inch tall desktop privacy shield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3999"/>
        <a:stretch/>
      </xdr:blipFill>
      <xdr:spPr bwMode="auto">
        <a:xfrm>
          <a:off x="458571" y="2143125"/>
          <a:ext cx="734451" cy="50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10</xdr:row>
      <xdr:rowOff>33707</xdr:rowOff>
    </xdr:from>
    <xdr:to>
      <xdr:col>2</xdr:col>
      <xdr:colOff>24860</xdr:colOff>
      <xdr:row>13</xdr:row>
      <xdr:rowOff>63652</xdr:rowOff>
    </xdr:to>
    <xdr:pic>
      <xdr:nvPicPr>
        <xdr:cNvPr id="30" name="Picture 29" descr="13 inch tall voting booth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7" b="15295"/>
        <a:stretch/>
      </xdr:blipFill>
      <xdr:spPr bwMode="auto">
        <a:xfrm>
          <a:off x="502782" y="1719632"/>
          <a:ext cx="646028" cy="45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18</xdr:row>
      <xdr:rowOff>2370</xdr:rowOff>
    </xdr:from>
    <xdr:to>
      <xdr:col>2</xdr:col>
      <xdr:colOff>24860</xdr:colOff>
      <xdr:row>21</xdr:row>
      <xdr:rowOff>38477</xdr:rowOff>
    </xdr:to>
    <xdr:pic>
      <xdr:nvPicPr>
        <xdr:cNvPr id="31" name="Picture 30" descr="13 inch tall voting booth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9" b="12152"/>
        <a:stretch/>
      </xdr:blipFill>
      <xdr:spPr bwMode="auto">
        <a:xfrm>
          <a:off x="502782" y="2702988"/>
          <a:ext cx="642666" cy="473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281609</xdr:colOff>
      <xdr:row>81</xdr:row>
      <xdr:rowOff>42597</xdr:rowOff>
    </xdr:from>
    <xdr:ext cx="875470" cy="28121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0047988"/>
          <a:ext cx="875470" cy="28121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30217</xdr:rowOff>
    </xdr:from>
    <xdr:ext cx="662152" cy="3586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4810125" y="1050771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oneCellAnchor>
  <xdr:oneCellAnchor>
    <xdr:from>
      <xdr:col>0</xdr:col>
      <xdr:colOff>281609</xdr:colOff>
      <xdr:row>144</xdr:row>
      <xdr:rowOff>84009</xdr:rowOff>
    </xdr:from>
    <xdr:ext cx="875470" cy="28121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9076031"/>
          <a:ext cx="875470" cy="281210"/>
        </a:xfrm>
        <a:prstGeom prst="rect">
          <a:avLst/>
        </a:prstGeom>
      </xdr:spPr>
    </xdr:pic>
    <xdr:clientData/>
  </xdr:oneCellAnchor>
  <xdr:twoCellAnchor>
    <xdr:from>
      <xdr:col>5</xdr:col>
      <xdr:colOff>314739</xdr:colOff>
      <xdr:row>123</xdr:row>
      <xdr:rowOff>173935</xdr:rowOff>
    </xdr:from>
    <xdr:to>
      <xdr:col>5</xdr:col>
      <xdr:colOff>314739</xdr:colOff>
      <xdr:row>142</xdr:row>
      <xdr:rowOff>57979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3304761" y="15066065"/>
          <a:ext cx="0" cy="3652631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13252</xdr:colOff>
      <xdr:row>131</xdr:row>
      <xdr:rowOff>142460</xdr:rowOff>
    </xdr:from>
    <xdr:to>
      <xdr:col>5</xdr:col>
      <xdr:colOff>149087</xdr:colOff>
      <xdr:row>131</xdr:row>
      <xdr:rowOff>142460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/>
      </xdr:nvCxnSpPr>
      <xdr:spPr>
        <a:xfrm flipH="1">
          <a:off x="526774" y="16616569"/>
          <a:ext cx="261233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117577</xdr:colOff>
      <xdr:row>30</xdr:row>
      <xdr:rowOff>35720</xdr:rowOff>
    </xdr:from>
    <xdr:to>
      <xdr:col>1</xdr:col>
      <xdr:colOff>499712</xdr:colOff>
      <xdr:row>33</xdr:row>
      <xdr:rowOff>30286</xdr:rowOff>
    </xdr:to>
    <xdr:pic>
      <xdr:nvPicPr>
        <xdr:cNvPr id="47" name="Picture 46" descr="20 inch tall chromebook laptop privacy shield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" t="15445" r="15706" b="12858"/>
        <a:stretch/>
      </xdr:blipFill>
      <xdr:spPr bwMode="auto">
        <a:xfrm>
          <a:off x="633048" y="4596514"/>
          <a:ext cx="382135" cy="353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141389</xdr:colOff>
      <xdr:row>27</xdr:row>
      <xdr:rowOff>53578</xdr:rowOff>
    </xdr:from>
    <xdr:to>
      <xdr:col>1</xdr:col>
      <xdr:colOff>523524</xdr:colOff>
      <xdr:row>30</xdr:row>
      <xdr:rowOff>50997</xdr:rowOff>
    </xdr:to>
    <xdr:pic>
      <xdr:nvPicPr>
        <xdr:cNvPr id="48" name="Picture 47" descr="20 inch tall voting booth privacy shield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6579" r="15205" b="12710"/>
        <a:stretch/>
      </xdr:blipFill>
      <xdr:spPr bwMode="auto">
        <a:xfrm>
          <a:off x="653358" y="3833812"/>
          <a:ext cx="382135" cy="36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115566</xdr:colOff>
      <xdr:row>33</xdr:row>
      <xdr:rowOff>23816</xdr:rowOff>
    </xdr:from>
    <xdr:to>
      <xdr:col>1</xdr:col>
      <xdr:colOff>501723</xdr:colOff>
      <xdr:row>36</xdr:row>
      <xdr:rowOff>47626</xdr:rowOff>
    </xdr:to>
    <xdr:pic>
      <xdr:nvPicPr>
        <xdr:cNvPr id="49" name="Picture 48" descr="20 inch tall voting booth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t="17202" r="16207" b="14993"/>
        <a:stretch/>
      </xdr:blipFill>
      <xdr:spPr bwMode="auto">
        <a:xfrm>
          <a:off x="631037" y="4943198"/>
          <a:ext cx="386157" cy="38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37</xdr:row>
      <xdr:rowOff>45983</xdr:rowOff>
    </xdr:from>
    <xdr:to>
      <xdr:col>1</xdr:col>
      <xdr:colOff>537244</xdr:colOff>
      <xdr:row>40</xdr:row>
      <xdr:rowOff>29086</xdr:rowOff>
    </xdr:to>
    <xdr:pic>
      <xdr:nvPicPr>
        <xdr:cNvPr id="50" name="Picture 49" descr="19 inch tall computer privacy shield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2" r="6286" b="8130"/>
        <a:stretch/>
      </xdr:blipFill>
      <xdr:spPr bwMode="auto">
        <a:xfrm>
          <a:off x="595515" y="5391189"/>
          <a:ext cx="457200" cy="36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40</xdr:row>
      <xdr:rowOff>52553</xdr:rowOff>
    </xdr:from>
    <xdr:to>
      <xdr:col>1</xdr:col>
      <xdr:colOff>537244</xdr:colOff>
      <xdr:row>43</xdr:row>
      <xdr:rowOff>52881</xdr:rowOff>
    </xdr:to>
    <xdr:pic>
      <xdr:nvPicPr>
        <xdr:cNvPr id="51" name="Picture 50" descr="19 inch tall voting booth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8" r="10489" b="12656"/>
        <a:stretch/>
      </xdr:blipFill>
      <xdr:spPr bwMode="auto">
        <a:xfrm>
          <a:off x="595515" y="5756347"/>
          <a:ext cx="457200" cy="35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43</xdr:row>
      <xdr:rowOff>45982</xdr:rowOff>
    </xdr:from>
    <xdr:to>
      <xdr:col>1</xdr:col>
      <xdr:colOff>537244</xdr:colOff>
      <xdr:row>46</xdr:row>
      <xdr:rowOff>71911</xdr:rowOff>
    </xdr:to>
    <xdr:pic>
      <xdr:nvPicPr>
        <xdr:cNvPr id="52" name="Picture 51" descr="19 inch tall computer privacy shield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1" r="5524" b="4297"/>
        <a:stretch/>
      </xdr:blipFill>
      <xdr:spPr bwMode="auto">
        <a:xfrm>
          <a:off x="595515" y="6108364"/>
          <a:ext cx="457200" cy="38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47</xdr:row>
      <xdr:rowOff>45986</xdr:rowOff>
    </xdr:from>
    <xdr:to>
      <xdr:col>1</xdr:col>
      <xdr:colOff>491524</xdr:colOff>
      <xdr:row>49</xdr:row>
      <xdr:rowOff>126116</xdr:rowOff>
    </xdr:to>
    <xdr:pic>
      <xdr:nvPicPr>
        <xdr:cNvPr id="53" name="Picture 52" descr="24 inch tall voting booth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6" r="5248"/>
        <a:stretch/>
      </xdr:blipFill>
      <xdr:spPr bwMode="auto">
        <a:xfrm>
          <a:off x="641235" y="6534192"/>
          <a:ext cx="365760" cy="31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50</xdr:row>
      <xdr:rowOff>45982</xdr:rowOff>
    </xdr:from>
    <xdr:to>
      <xdr:col>1</xdr:col>
      <xdr:colOff>491524</xdr:colOff>
      <xdr:row>53</xdr:row>
      <xdr:rowOff>1347</xdr:rowOff>
    </xdr:to>
    <xdr:pic>
      <xdr:nvPicPr>
        <xdr:cNvPr id="54" name="Picture 53" descr="24 inch tall voting booth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5" r="9386" b="9785"/>
        <a:stretch/>
      </xdr:blipFill>
      <xdr:spPr bwMode="auto">
        <a:xfrm>
          <a:off x="641235" y="6892776"/>
          <a:ext cx="365760" cy="313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54</xdr:row>
      <xdr:rowOff>2</xdr:rowOff>
    </xdr:from>
    <xdr:to>
      <xdr:col>1</xdr:col>
      <xdr:colOff>491524</xdr:colOff>
      <xdr:row>56</xdr:row>
      <xdr:rowOff>29453</xdr:rowOff>
    </xdr:to>
    <xdr:pic>
      <xdr:nvPicPr>
        <xdr:cNvPr id="55" name="Picture 54" descr="24 inch tall voting booth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98" r="5873"/>
        <a:stretch/>
      </xdr:blipFill>
      <xdr:spPr bwMode="auto">
        <a:xfrm>
          <a:off x="641235" y="7272620"/>
          <a:ext cx="365760" cy="32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68</xdr:row>
      <xdr:rowOff>39415</xdr:rowOff>
    </xdr:from>
    <xdr:to>
      <xdr:col>1</xdr:col>
      <xdr:colOff>582964</xdr:colOff>
      <xdr:row>71</xdr:row>
      <xdr:rowOff>6911</xdr:rowOff>
    </xdr:to>
    <xdr:pic>
      <xdr:nvPicPr>
        <xdr:cNvPr id="58" name="Picture 57" descr="13 inch tall voting booth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5023"/>
        <a:stretch/>
      </xdr:blipFill>
      <xdr:spPr bwMode="auto">
        <a:xfrm>
          <a:off x="549795" y="8723974"/>
          <a:ext cx="548640" cy="40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72</xdr:row>
      <xdr:rowOff>26275</xdr:rowOff>
    </xdr:from>
    <xdr:to>
      <xdr:col>1</xdr:col>
      <xdr:colOff>582964</xdr:colOff>
      <xdr:row>74</xdr:row>
      <xdr:rowOff>101918</xdr:rowOff>
    </xdr:to>
    <xdr:pic>
      <xdr:nvPicPr>
        <xdr:cNvPr id="59" name="Picture 58" descr="13 inch tall desktop privacy shield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6048"/>
        <a:stretch/>
      </xdr:blipFill>
      <xdr:spPr bwMode="auto">
        <a:xfrm>
          <a:off x="549795" y="9215099"/>
          <a:ext cx="548640" cy="36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75</xdr:row>
      <xdr:rowOff>45983</xdr:rowOff>
    </xdr:from>
    <xdr:to>
      <xdr:col>1</xdr:col>
      <xdr:colOff>582964</xdr:colOff>
      <xdr:row>78</xdr:row>
      <xdr:rowOff>85384</xdr:rowOff>
    </xdr:to>
    <xdr:pic>
      <xdr:nvPicPr>
        <xdr:cNvPr id="60" name="Picture 59" descr="13 inch tall voting booth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13462"/>
        <a:stretch/>
      </xdr:blipFill>
      <xdr:spPr bwMode="auto">
        <a:xfrm>
          <a:off x="549795" y="9671836"/>
          <a:ext cx="548640" cy="39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86</xdr:row>
      <xdr:rowOff>19707</xdr:rowOff>
    </xdr:from>
    <xdr:to>
      <xdr:col>1</xdr:col>
      <xdr:colOff>458658</xdr:colOff>
      <xdr:row>89</xdr:row>
      <xdr:rowOff>17077</xdr:rowOff>
    </xdr:to>
    <xdr:pic>
      <xdr:nvPicPr>
        <xdr:cNvPr id="61" name="Picture 60" descr="20 inch tall voting booth privacy shield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6669" r="15453" b="14726"/>
        <a:stretch/>
      </xdr:blipFill>
      <xdr:spPr bwMode="auto">
        <a:xfrm>
          <a:off x="605783" y="10951476"/>
          <a:ext cx="365760" cy="341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89</xdr:row>
      <xdr:rowOff>39416</xdr:rowOff>
    </xdr:from>
    <xdr:to>
      <xdr:col>1</xdr:col>
      <xdr:colOff>458658</xdr:colOff>
      <xdr:row>92</xdr:row>
      <xdr:rowOff>33143</xdr:rowOff>
    </xdr:to>
    <xdr:pic>
      <xdr:nvPicPr>
        <xdr:cNvPr id="62" name="Picture 61" descr="20 inch tall chromebook laptop privacy shield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" t="15512" r="16500" b="11911"/>
        <a:stretch/>
      </xdr:blipFill>
      <xdr:spPr bwMode="auto">
        <a:xfrm>
          <a:off x="605783" y="11315551"/>
          <a:ext cx="365760" cy="338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92</xdr:row>
      <xdr:rowOff>32844</xdr:rowOff>
    </xdr:from>
    <xdr:to>
      <xdr:col>1</xdr:col>
      <xdr:colOff>458658</xdr:colOff>
      <xdr:row>95</xdr:row>
      <xdr:rowOff>24136</xdr:rowOff>
    </xdr:to>
    <xdr:pic>
      <xdr:nvPicPr>
        <xdr:cNvPr id="63" name="Picture 62" descr="20 inch tall voting booth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" t="17099" r="16500" b="15609"/>
        <a:stretch/>
      </xdr:blipFill>
      <xdr:spPr bwMode="auto">
        <a:xfrm>
          <a:off x="605783" y="11653344"/>
          <a:ext cx="365760" cy="33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97</xdr:row>
      <xdr:rowOff>6570</xdr:rowOff>
    </xdr:from>
    <xdr:to>
      <xdr:col>1</xdr:col>
      <xdr:colOff>458658</xdr:colOff>
      <xdr:row>99</xdr:row>
      <xdr:rowOff>3736</xdr:rowOff>
    </xdr:to>
    <xdr:pic>
      <xdr:nvPicPr>
        <xdr:cNvPr id="64" name="Picture 63" descr="19 inch tall computer privacy shield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2" r="5524" b="7675"/>
        <a:stretch/>
      </xdr:blipFill>
      <xdr:spPr bwMode="auto">
        <a:xfrm>
          <a:off x="605783" y="12074012"/>
          <a:ext cx="365760" cy="29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99</xdr:row>
      <xdr:rowOff>26277</xdr:rowOff>
    </xdr:from>
    <xdr:to>
      <xdr:col>1</xdr:col>
      <xdr:colOff>458658</xdr:colOff>
      <xdr:row>101</xdr:row>
      <xdr:rowOff>121138</xdr:rowOff>
    </xdr:to>
    <xdr:pic>
      <xdr:nvPicPr>
        <xdr:cNvPr id="65" name="Picture 64" descr="19 inch tall voting booth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6" r="10841" b="12381"/>
        <a:stretch/>
      </xdr:blipFill>
      <xdr:spPr bwMode="auto">
        <a:xfrm>
          <a:off x="605783" y="12386796"/>
          <a:ext cx="365760" cy="29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102</xdr:row>
      <xdr:rowOff>39415</xdr:rowOff>
    </xdr:from>
    <xdr:to>
      <xdr:col>1</xdr:col>
      <xdr:colOff>458658</xdr:colOff>
      <xdr:row>105</xdr:row>
      <xdr:rowOff>5170</xdr:rowOff>
    </xdr:to>
    <xdr:pic>
      <xdr:nvPicPr>
        <xdr:cNvPr id="66" name="Picture 65" descr="19 inch tall computer privacy shield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58" r="6010" b="4348"/>
        <a:stretch/>
      </xdr:blipFill>
      <xdr:spPr bwMode="auto">
        <a:xfrm>
          <a:off x="605783" y="12744300"/>
          <a:ext cx="365760" cy="31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106</xdr:row>
      <xdr:rowOff>49695</xdr:rowOff>
    </xdr:from>
    <xdr:to>
      <xdr:col>1</xdr:col>
      <xdr:colOff>458658</xdr:colOff>
      <xdr:row>109</xdr:row>
      <xdr:rowOff>27812</xdr:rowOff>
    </xdr:to>
    <xdr:pic>
      <xdr:nvPicPr>
        <xdr:cNvPr id="67" name="Picture 66" descr="24 inch tall voting booth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6" r="5430"/>
        <a:stretch/>
      </xdr:blipFill>
      <xdr:spPr bwMode="auto">
        <a:xfrm>
          <a:off x="605783" y="13150233"/>
          <a:ext cx="365760" cy="32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110</xdr:row>
      <xdr:rowOff>16565</xdr:rowOff>
    </xdr:from>
    <xdr:to>
      <xdr:col>1</xdr:col>
      <xdr:colOff>458658</xdr:colOff>
      <xdr:row>112</xdr:row>
      <xdr:rowOff>43479</xdr:rowOff>
    </xdr:to>
    <xdr:pic>
      <xdr:nvPicPr>
        <xdr:cNvPr id="68" name="Picture 67" descr="24 inch tall voting booth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r="9241" b="9725"/>
        <a:stretch/>
      </xdr:blipFill>
      <xdr:spPr bwMode="auto">
        <a:xfrm>
          <a:off x="605783" y="13512757"/>
          <a:ext cx="365760" cy="31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113</xdr:row>
      <xdr:rowOff>6729</xdr:rowOff>
    </xdr:from>
    <xdr:to>
      <xdr:col>1</xdr:col>
      <xdr:colOff>458658</xdr:colOff>
      <xdr:row>115</xdr:row>
      <xdr:rowOff>39872</xdr:rowOff>
    </xdr:to>
    <xdr:pic>
      <xdr:nvPicPr>
        <xdr:cNvPr id="69" name="Picture 68" descr="24 inch tall voting booth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75" r="6469"/>
        <a:stretch/>
      </xdr:blipFill>
      <xdr:spPr bwMode="auto">
        <a:xfrm>
          <a:off x="605783" y="13847287"/>
          <a:ext cx="365760" cy="3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72" name="Graphic 71" descr="User with solid fill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26314041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0</xdr:row>
      <xdr:rowOff>114300</xdr:rowOff>
    </xdr:from>
    <xdr:to>
      <xdr:col>11</xdr:col>
      <xdr:colOff>78486</xdr:colOff>
      <xdr:row>3</xdr:row>
      <xdr:rowOff>111525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14300"/>
          <a:ext cx="1773936" cy="568725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457200</xdr:colOff>
      <xdr:row>23</xdr:row>
      <xdr:rowOff>0</xdr:rowOff>
    </xdr:from>
    <xdr:to>
      <xdr:col>1</xdr:col>
      <xdr:colOff>574070</xdr:colOff>
      <xdr:row>26</xdr:row>
      <xdr:rowOff>54430</xdr:rowOff>
    </xdr:to>
    <xdr:pic>
      <xdr:nvPicPr>
        <xdr:cNvPr id="76" name="Picture 75" descr="13 inch tall window privacy shield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5" r="11346" b="13347"/>
        <a:stretch/>
      </xdr:blipFill>
      <xdr:spPr bwMode="auto">
        <a:xfrm>
          <a:off x="457200" y="3276600"/>
          <a:ext cx="631220" cy="48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55789</xdr:colOff>
      <xdr:row>57</xdr:row>
      <xdr:rowOff>66675</xdr:rowOff>
    </xdr:from>
    <xdr:to>
      <xdr:col>1</xdr:col>
      <xdr:colOff>504824</xdr:colOff>
      <xdr:row>60</xdr:row>
      <xdr:rowOff>14638</xdr:rowOff>
    </xdr:to>
    <xdr:pic>
      <xdr:nvPicPr>
        <xdr:cNvPr id="77" name="Picture 76" descr="17 inch tall adjustable privacy shield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18" r="8637" b="16265"/>
        <a:stretch/>
      </xdr:blipFill>
      <xdr:spPr bwMode="auto">
        <a:xfrm>
          <a:off x="570139" y="7343775"/>
          <a:ext cx="449035" cy="31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61</xdr:row>
      <xdr:rowOff>4560</xdr:rowOff>
    </xdr:from>
    <xdr:to>
      <xdr:col>1</xdr:col>
      <xdr:colOff>477611</xdr:colOff>
      <xdr:row>64</xdr:row>
      <xdr:rowOff>64917</xdr:rowOff>
    </xdr:to>
    <xdr:pic>
      <xdr:nvPicPr>
        <xdr:cNvPr id="78" name="Picture 77" descr="Adjustable computer privacy shields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1" r="12201" b="11665"/>
        <a:stretch/>
      </xdr:blipFill>
      <xdr:spPr bwMode="auto">
        <a:xfrm>
          <a:off x="542925" y="7738860"/>
          <a:ext cx="449036" cy="37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81" name="Graphic 80" descr="User with solid fill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26314041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9</xdr:col>
      <xdr:colOff>511967</xdr:colOff>
      <xdr:row>129</xdr:row>
      <xdr:rowOff>45075</xdr:rowOff>
    </xdr:from>
    <xdr:to>
      <xdr:col>10</xdr:col>
      <xdr:colOff>238124</xdr:colOff>
      <xdr:row>130</xdr:row>
      <xdr:rowOff>45074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5931692" y="25429200"/>
          <a:ext cx="335757" cy="2000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517920</xdr:colOff>
      <xdr:row>139</xdr:row>
      <xdr:rowOff>48646</xdr:rowOff>
    </xdr:from>
    <xdr:to>
      <xdr:col>10</xdr:col>
      <xdr:colOff>255983</xdr:colOff>
      <xdr:row>140</xdr:row>
      <xdr:rowOff>48646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5937645" y="27433021"/>
          <a:ext cx="347663" cy="2000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123825</xdr:colOff>
      <xdr:row>144</xdr:row>
      <xdr:rowOff>76200</xdr:rowOff>
    </xdr:from>
    <xdr:to>
      <xdr:col>10</xdr:col>
      <xdr:colOff>676615</xdr:colOff>
      <xdr:row>145</xdr:row>
      <xdr:rowOff>123825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5543550" y="19307175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2</a:t>
          </a:r>
        </a:p>
      </xdr:txBody>
    </xdr:sp>
    <xdr:clientData/>
  </xdr:twoCellAnchor>
  <xdr:twoCellAnchor editAs="oneCell">
    <xdr:from>
      <xdr:col>9</xdr:col>
      <xdr:colOff>161925</xdr:colOff>
      <xdr:row>81</xdr:row>
      <xdr:rowOff>38100</xdr:rowOff>
    </xdr:from>
    <xdr:to>
      <xdr:col>11</xdr:col>
      <xdr:colOff>340</xdr:colOff>
      <xdr:row>82</xdr:row>
      <xdr:rowOff>85725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5581650" y="10163175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F3F4F6"/>
      </a:lt2>
      <a:accent1>
        <a:srgbClr val="C12227"/>
      </a:accent1>
      <a:accent2>
        <a:srgbClr val="36366F"/>
      </a:accent2>
      <a:accent3>
        <a:srgbClr val="EBD6C5"/>
      </a:accent3>
      <a:accent4>
        <a:srgbClr val="8093F1"/>
      </a:accent4>
      <a:accent5>
        <a:srgbClr val="FF366F"/>
      </a:accent5>
      <a:accent6>
        <a:srgbClr val="1EFFBC"/>
      </a:accent6>
      <a:hlink>
        <a:srgbClr val="0563C1"/>
      </a:hlink>
      <a:folHlink>
        <a:srgbClr val="954F72"/>
      </a:folHlink>
    </a:clrScheme>
    <a:fontScheme name="Font Theme 1">
      <a:majorFont>
        <a:latin typeface="Tw Cen MT Condensed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8223-81BC-4279-8508-D37D8ABE9B7D}">
  <sheetPr codeName="Sheet1">
    <pageSetUpPr fitToPage="1"/>
  </sheetPr>
  <dimension ref="A1:T182"/>
  <sheetViews>
    <sheetView showGridLines="0" tabSelected="1" zoomScale="107" zoomScaleNormal="107" zoomScaleSheetLayoutView="130" workbookViewId="0">
      <pane ySplit="7" topLeftCell="A8" activePane="bottomLeft" state="frozen"/>
      <selection pane="bottomLeft" activeCell="C6" sqref="C6:D6"/>
    </sheetView>
  </sheetViews>
  <sheetFormatPr defaultRowHeight="15" x14ac:dyDescent="0.25"/>
  <cols>
    <col min="1" max="1" width="7.7109375" customWidth="1"/>
    <col min="3" max="5" width="9.28515625" customWidth="1"/>
    <col min="11" max="11" width="10.7109375" bestFit="1" customWidth="1"/>
    <col min="12" max="12" width="8" customWidth="1"/>
    <col min="14" max="14" width="0" hidden="1" customWidth="1"/>
    <col min="15" max="15" width="5" customWidth="1"/>
  </cols>
  <sheetData>
    <row r="1" spans="1:14" s="17" customFormat="1" x14ac:dyDescent="0.25">
      <c r="N1" s="116" t="b">
        <v>0</v>
      </c>
    </row>
    <row r="2" spans="1:14" s="17" customFormat="1" x14ac:dyDescent="0.25">
      <c r="N2" s="117" t="b">
        <v>0</v>
      </c>
    </row>
    <row r="3" spans="1:14" s="17" customFormat="1" x14ac:dyDescent="0.25"/>
    <row r="4" spans="1:14" s="17" customFormat="1" ht="15.75" thickBot="1" x14ac:dyDescent="0.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4" s="1" customFormat="1" ht="7.15" customHeight="1" thickTop="1" x14ac:dyDescent="0.25"/>
    <row r="6" spans="1:14" s="1" customFormat="1" x14ac:dyDescent="0.25">
      <c r="B6" s="41" t="s">
        <v>27</v>
      </c>
      <c r="C6" s="210" t="s">
        <v>165</v>
      </c>
      <c r="D6" s="210"/>
      <c r="E6" s="95"/>
      <c r="F6" s="34"/>
      <c r="G6" s="34"/>
      <c r="H6" s="43" t="s">
        <v>26</v>
      </c>
      <c r="I6" s="211"/>
      <c r="J6" s="211"/>
      <c r="K6" s="211"/>
    </row>
    <row r="7" spans="1:14" s="1" customFormat="1" ht="3.6" customHeight="1" x14ac:dyDescent="0.25"/>
    <row r="8" spans="1:14" s="55" customFormat="1" ht="18" customHeight="1" x14ac:dyDescent="0.25">
      <c r="A8"/>
      <c r="B8" s="212" t="s">
        <v>4</v>
      </c>
      <c r="C8" s="212"/>
      <c r="D8" s="212"/>
      <c r="E8" s="212"/>
      <c r="F8" s="212"/>
      <c r="G8" s="212"/>
      <c r="H8" s="163" t="s">
        <v>6</v>
      </c>
      <c r="I8" s="15"/>
      <c r="J8" s="163" t="s">
        <v>14</v>
      </c>
      <c r="K8" s="163" t="s">
        <v>5</v>
      </c>
    </row>
    <row r="9" spans="1:14" s="1" customFormat="1" ht="15.75" x14ac:dyDescent="0.25">
      <c r="A9"/>
      <c r="B9" s="3" t="s">
        <v>163</v>
      </c>
    </row>
    <row r="10" spans="1:14" s="1" customFormat="1" ht="6" customHeight="1" x14ac:dyDescent="0.25">
      <c r="A10"/>
    </row>
    <row r="11" spans="1:14" s="1" customFormat="1" ht="11.25" customHeight="1" x14ac:dyDescent="0.25">
      <c r="C11" s="213" t="s">
        <v>53</v>
      </c>
      <c r="D11" s="213"/>
      <c r="E11" s="213"/>
      <c r="G11" s="48" t="s">
        <v>54</v>
      </c>
      <c r="H11" s="38" t="s">
        <v>57</v>
      </c>
      <c r="I11" s="83">
        <v>45.8</v>
      </c>
      <c r="J11" s="141"/>
      <c r="K11" s="143">
        <f t="shared" ref="K11" si="0">I11*J11</f>
        <v>0</v>
      </c>
    </row>
    <row r="12" spans="1:14" ht="11.25" customHeight="1" x14ac:dyDescent="0.25">
      <c r="C12" s="213"/>
      <c r="D12" s="213"/>
      <c r="E12" s="213"/>
      <c r="G12" s="48" t="s">
        <v>55</v>
      </c>
      <c r="H12" s="38" t="s">
        <v>58</v>
      </c>
      <c r="I12" s="83">
        <v>68.7</v>
      </c>
      <c r="J12" s="141"/>
      <c r="K12" s="143">
        <f>I12*J12</f>
        <v>0</v>
      </c>
      <c r="N12" s="32"/>
    </row>
    <row r="13" spans="1:14" ht="11.25" customHeight="1" x14ac:dyDescent="0.25">
      <c r="C13" s="213"/>
      <c r="D13" s="213"/>
      <c r="E13" s="213"/>
      <c r="G13" s="49" t="s">
        <v>56</v>
      </c>
      <c r="H13" s="38" t="s">
        <v>59</v>
      </c>
      <c r="I13" s="83">
        <v>91.6</v>
      </c>
      <c r="J13" s="141"/>
      <c r="K13" s="143">
        <f t="shared" ref="K13" si="1">I13*J13</f>
        <v>0</v>
      </c>
    </row>
    <row r="14" spans="1:14" ht="6" customHeight="1" x14ac:dyDescent="0.25">
      <c r="C14" s="96"/>
      <c r="D14" s="96"/>
      <c r="E14" s="96"/>
      <c r="F14" s="32"/>
      <c r="G14" s="50"/>
      <c r="H14" s="32"/>
      <c r="I14" s="32"/>
      <c r="J14" s="32"/>
      <c r="K14" s="126"/>
    </row>
    <row r="15" spans="1:14" ht="11.25" customHeight="1" x14ac:dyDescent="0.25">
      <c r="C15" s="200" t="s">
        <v>61</v>
      </c>
      <c r="D15" s="200"/>
      <c r="E15" s="200"/>
      <c r="F15" s="39"/>
      <c r="G15" s="49" t="s">
        <v>62</v>
      </c>
      <c r="H15" s="72" t="s">
        <v>57</v>
      </c>
      <c r="I15" s="83">
        <v>51.8</v>
      </c>
      <c r="J15" s="141"/>
      <c r="K15" s="143">
        <f t="shared" ref="K15" si="2">I15*J15</f>
        <v>0</v>
      </c>
    </row>
    <row r="16" spans="1:14" ht="11.25" customHeight="1" x14ac:dyDescent="0.25">
      <c r="C16" s="200"/>
      <c r="D16" s="200"/>
      <c r="E16" s="200"/>
      <c r="F16" s="39"/>
      <c r="G16" s="49" t="s">
        <v>63</v>
      </c>
      <c r="H16" s="72" t="s">
        <v>58</v>
      </c>
      <c r="I16" s="83">
        <v>77.7</v>
      </c>
      <c r="J16" s="141"/>
      <c r="K16" s="143">
        <f>I16*J16</f>
        <v>0</v>
      </c>
    </row>
    <row r="17" spans="2:11" ht="11.25" customHeight="1" x14ac:dyDescent="0.25">
      <c r="C17" s="200"/>
      <c r="D17" s="200"/>
      <c r="E17" s="200"/>
      <c r="F17" s="39"/>
      <c r="G17" s="49" t="s">
        <v>64</v>
      </c>
      <c r="H17" s="72" t="s">
        <v>59</v>
      </c>
      <c r="I17" s="83">
        <v>103.6</v>
      </c>
      <c r="J17" s="141"/>
      <c r="K17" s="143">
        <f t="shared" ref="K17" si="3">I17*J17</f>
        <v>0</v>
      </c>
    </row>
    <row r="18" spans="2:11" ht="6" customHeight="1" x14ac:dyDescent="0.25">
      <c r="C18" s="97"/>
      <c r="D18" s="97"/>
      <c r="E18" s="97"/>
      <c r="F18" s="39"/>
      <c r="G18" s="49"/>
      <c r="H18" s="36"/>
      <c r="I18" s="36"/>
      <c r="J18" s="44"/>
      <c r="K18" s="127"/>
    </row>
    <row r="19" spans="2:11" ht="11.25" customHeight="1" x14ac:dyDescent="0.25">
      <c r="C19" s="200" t="s">
        <v>65</v>
      </c>
      <c r="D19" s="200"/>
      <c r="E19" s="200"/>
      <c r="F19" s="39"/>
      <c r="G19" s="49" t="s">
        <v>66</v>
      </c>
      <c r="H19" s="72" t="s">
        <v>57</v>
      </c>
      <c r="I19" s="83">
        <v>55.8</v>
      </c>
      <c r="J19" s="141"/>
      <c r="K19" s="143">
        <f t="shared" ref="K19" si="4">I19*J19</f>
        <v>0</v>
      </c>
    </row>
    <row r="20" spans="2:11" ht="11.25" customHeight="1" x14ac:dyDescent="0.25">
      <c r="C20" s="200"/>
      <c r="D20" s="200"/>
      <c r="E20" s="200"/>
      <c r="F20" s="39"/>
      <c r="G20" s="49" t="s">
        <v>67</v>
      </c>
      <c r="H20" s="72" t="s">
        <v>58</v>
      </c>
      <c r="I20" s="83">
        <v>83.7</v>
      </c>
      <c r="J20" s="141"/>
      <c r="K20" s="143">
        <f>I20*J20</f>
        <v>0</v>
      </c>
    </row>
    <row r="21" spans="2:11" ht="11.25" customHeight="1" x14ac:dyDescent="0.25">
      <c r="C21" s="200"/>
      <c r="D21" s="200"/>
      <c r="E21" s="200"/>
      <c r="F21" s="39"/>
      <c r="G21" s="49" t="s">
        <v>68</v>
      </c>
      <c r="H21" s="72" t="s">
        <v>59</v>
      </c>
      <c r="I21" s="83">
        <v>111.6</v>
      </c>
      <c r="J21" s="141"/>
      <c r="K21" s="143">
        <f t="shared" ref="K21" si="5">I21*J21</f>
        <v>0</v>
      </c>
    </row>
    <row r="22" spans="2:11" ht="6" customHeight="1" x14ac:dyDescent="0.25">
      <c r="C22" s="97"/>
      <c r="D22" s="97"/>
      <c r="E22" s="97"/>
      <c r="F22" s="39"/>
      <c r="G22" s="49"/>
      <c r="H22" s="36"/>
      <c r="I22" s="36"/>
      <c r="J22" s="44"/>
      <c r="K22" s="127"/>
    </row>
    <row r="23" spans="2:11" ht="11.25" customHeight="1" x14ac:dyDescent="0.25">
      <c r="D23" s="33"/>
      <c r="E23" s="33"/>
      <c r="F23" s="36"/>
      <c r="G23" s="49" t="s">
        <v>166</v>
      </c>
      <c r="H23" s="164" t="s">
        <v>19</v>
      </c>
      <c r="I23" s="170">
        <v>119.8</v>
      </c>
      <c r="J23" s="139"/>
      <c r="K23" s="140">
        <f>I23*J23</f>
        <v>0</v>
      </c>
    </row>
    <row r="24" spans="2:11" ht="11.25" customHeight="1" x14ac:dyDescent="0.25">
      <c r="C24" s="165" t="s">
        <v>169</v>
      </c>
      <c r="D24" s="33"/>
      <c r="E24" s="33"/>
      <c r="F24" s="36"/>
      <c r="G24" s="49" t="s">
        <v>167</v>
      </c>
      <c r="H24" s="164" t="s">
        <v>20</v>
      </c>
      <c r="I24" s="170">
        <v>179.7</v>
      </c>
      <c r="J24" s="139"/>
      <c r="K24" s="140">
        <f>I24*J24</f>
        <v>0</v>
      </c>
    </row>
    <row r="25" spans="2:11" ht="11.25" customHeight="1" x14ac:dyDescent="0.25">
      <c r="C25" s="33"/>
      <c r="D25" s="33"/>
      <c r="E25" s="33"/>
      <c r="F25" s="36"/>
      <c r="G25" s="49" t="s">
        <v>168</v>
      </c>
      <c r="H25" s="164" t="s">
        <v>21</v>
      </c>
      <c r="I25" s="170">
        <v>239.6</v>
      </c>
      <c r="J25" s="139"/>
      <c r="K25" s="140">
        <f>I25*J25</f>
        <v>0</v>
      </c>
    </row>
    <row r="26" spans="2:11" ht="5.25" customHeight="1" x14ac:dyDescent="0.25">
      <c r="B26" s="104"/>
      <c r="C26" s="105"/>
      <c r="D26" s="105"/>
      <c r="E26" s="105"/>
      <c r="F26" s="106"/>
      <c r="G26" s="107"/>
      <c r="H26" s="108"/>
      <c r="I26" s="108"/>
      <c r="J26" s="109"/>
      <c r="K26" s="128"/>
    </row>
    <row r="27" spans="2:11" ht="5.25" customHeight="1" x14ac:dyDescent="0.25">
      <c r="C27" s="97"/>
      <c r="D27" s="97"/>
      <c r="E27" s="97"/>
      <c r="F27" s="39"/>
      <c r="G27" s="49"/>
      <c r="H27" s="36"/>
      <c r="I27" s="36"/>
      <c r="J27" s="44"/>
      <c r="K27" s="127"/>
    </row>
    <row r="28" spans="2:11" ht="11.25" customHeight="1" x14ac:dyDescent="0.25">
      <c r="C28" s="200" t="s">
        <v>69</v>
      </c>
      <c r="D28" s="200"/>
      <c r="E28" s="200"/>
      <c r="F28" s="39"/>
      <c r="G28" s="49" t="s">
        <v>70</v>
      </c>
      <c r="H28" s="72" t="s">
        <v>57</v>
      </c>
      <c r="I28" s="83">
        <v>51.8</v>
      </c>
      <c r="J28" s="141"/>
      <c r="K28" s="143">
        <f t="shared" ref="K28" si="6">I28*J28</f>
        <v>0</v>
      </c>
    </row>
    <row r="29" spans="2:11" ht="11.25" customHeight="1" x14ac:dyDescent="0.25">
      <c r="C29" s="200"/>
      <c r="D29" s="200"/>
      <c r="E29" s="200"/>
      <c r="F29" s="39"/>
      <c r="G29" s="49" t="s">
        <v>71</v>
      </c>
      <c r="H29" s="72" t="s">
        <v>58</v>
      </c>
      <c r="I29" s="83">
        <v>77.7</v>
      </c>
      <c r="J29" s="141"/>
      <c r="K29" s="143">
        <f>I29*J29</f>
        <v>0</v>
      </c>
    </row>
    <row r="30" spans="2:11" ht="11.25" customHeight="1" x14ac:dyDescent="0.25">
      <c r="C30" s="200"/>
      <c r="D30" s="200"/>
      <c r="E30" s="200"/>
      <c r="F30" s="39"/>
      <c r="G30" s="49" t="s">
        <v>72</v>
      </c>
      <c r="H30" s="72" t="s">
        <v>59</v>
      </c>
      <c r="I30" s="83">
        <v>103.6</v>
      </c>
      <c r="J30" s="141"/>
      <c r="K30" s="143">
        <f t="shared" ref="K30" si="7">I30*J30</f>
        <v>0</v>
      </c>
    </row>
    <row r="31" spans="2:11" x14ac:dyDescent="0.25">
      <c r="D31" s="165"/>
      <c r="E31" s="165"/>
      <c r="F31" s="36"/>
      <c r="G31" s="36"/>
      <c r="H31" s="36"/>
      <c r="I31" s="36"/>
      <c r="J31" s="36"/>
      <c r="K31" s="124"/>
    </row>
    <row r="32" spans="2:11" ht="11.25" customHeight="1" x14ac:dyDescent="0.25">
      <c r="D32" s="33"/>
      <c r="E32" s="33"/>
      <c r="F32" s="36"/>
      <c r="G32" s="49" t="s">
        <v>170</v>
      </c>
      <c r="H32" s="164" t="s">
        <v>19</v>
      </c>
      <c r="I32" s="170">
        <v>119.8</v>
      </c>
      <c r="J32" s="139"/>
      <c r="K32" s="140">
        <f>I32*J32</f>
        <v>0</v>
      </c>
    </row>
    <row r="33" spans="2:11" ht="11.25" customHeight="1" x14ac:dyDescent="0.25">
      <c r="C33" s="165" t="s">
        <v>173</v>
      </c>
      <c r="D33" s="33"/>
      <c r="E33" s="33"/>
      <c r="F33" s="36"/>
      <c r="G33" s="49" t="s">
        <v>171</v>
      </c>
      <c r="H33" s="164" t="s">
        <v>20</v>
      </c>
      <c r="I33" s="170">
        <v>179.7</v>
      </c>
      <c r="J33" s="139"/>
      <c r="K33" s="140">
        <f>I33*J33</f>
        <v>0</v>
      </c>
    </row>
    <row r="34" spans="2:11" ht="11.25" customHeight="1" x14ac:dyDescent="0.25">
      <c r="C34" s="33"/>
      <c r="D34" s="33"/>
      <c r="E34" s="33"/>
      <c r="F34" s="36"/>
      <c r="G34" s="49" t="s">
        <v>172</v>
      </c>
      <c r="H34" s="164" t="s">
        <v>21</v>
      </c>
      <c r="I34" s="170">
        <v>239.6</v>
      </c>
      <c r="J34" s="139"/>
      <c r="K34" s="140">
        <f>I34*J34</f>
        <v>0</v>
      </c>
    </row>
    <row r="35" spans="2:11" ht="5.25" customHeight="1" x14ac:dyDescent="0.25">
      <c r="B35" s="104"/>
      <c r="C35" s="105"/>
      <c r="D35" s="105"/>
      <c r="E35" s="105"/>
      <c r="F35" s="106"/>
      <c r="G35" s="107"/>
      <c r="H35" s="108"/>
      <c r="I35" s="108"/>
      <c r="J35" s="109"/>
      <c r="K35" s="128"/>
    </row>
    <row r="36" spans="2:11" ht="5.25" customHeight="1" x14ac:dyDescent="0.25">
      <c r="C36" s="97"/>
      <c r="D36" s="97"/>
      <c r="E36" s="97"/>
      <c r="F36" s="39"/>
      <c r="G36" s="49"/>
      <c r="H36" s="36"/>
      <c r="I36" s="36"/>
      <c r="J36" s="44"/>
      <c r="K36" s="127"/>
    </row>
    <row r="37" spans="2:11" ht="11.25" customHeight="1" x14ac:dyDescent="0.25">
      <c r="C37" s="200" t="s">
        <v>74</v>
      </c>
      <c r="D37" s="200"/>
      <c r="E37" s="200"/>
      <c r="F37" s="39"/>
      <c r="G37" s="49" t="s">
        <v>78</v>
      </c>
      <c r="H37" s="72" t="s">
        <v>57</v>
      </c>
      <c r="I37" s="83">
        <v>63.8</v>
      </c>
      <c r="J37" s="141"/>
      <c r="K37" s="143"/>
    </row>
    <row r="38" spans="2:11" ht="11.25" customHeight="1" x14ac:dyDescent="0.25">
      <c r="C38" s="200"/>
      <c r="D38" s="200"/>
      <c r="E38" s="200"/>
      <c r="F38" s="39"/>
      <c r="G38" s="49" t="s">
        <v>174</v>
      </c>
      <c r="H38" s="72" t="s">
        <v>58</v>
      </c>
      <c r="I38" s="83">
        <v>95.7</v>
      </c>
      <c r="J38" s="141"/>
      <c r="K38" s="143">
        <f>I38*J38</f>
        <v>0</v>
      </c>
    </row>
    <row r="39" spans="2:11" ht="6" customHeight="1" x14ac:dyDescent="0.25">
      <c r="C39" s="97"/>
      <c r="D39" s="97"/>
      <c r="E39" s="97"/>
      <c r="F39" s="39"/>
      <c r="G39" s="39"/>
      <c r="H39" s="36"/>
      <c r="I39" s="36"/>
      <c r="J39" s="44"/>
      <c r="K39" s="127"/>
    </row>
    <row r="40" spans="2:11" ht="11.25" customHeight="1" x14ac:dyDescent="0.25">
      <c r="C40" s="200" t="s">
        <v>75</v>
      </c>
      <c r="D40" s="200"/>
      <c r="E40" s="200"/>
      <c r="F40" s="39"/>
      <c r="G40" s="49" t="s">
        <v>80</v>
      </c>
      <c r="H40" s="72" t="s">
        <v>57</v>
      </c>
      <c r="I40" s="83">
        <v>75.8</v>
      </c>
      <c r="J40" s="141"/>
      <c r="K40" s="143">
        <f t="shared" ref="K40" si="8">I40*J40</f>
        <v>0</v>
      </c>
    </row>
    <row r="41" spans="2:11" ht="11.25" customHeight="1" x14ac:dyDescent="0.25">
      <c r="C41" s="200"/>
      <c r="D41" s="200"/>
      <c r="E41" s="200"/>
      <c r="F41" s="39"/>
      <c r="G41" s="49" t="s">
        <v>175</v>
      </c>
      <c r="H41" s="72" t="s">
        <v>58</v>
      </c>
      <c r="I41" s="83">
        <v>113.7</v>
      </c>
      <c r="J41" s="141"/>
      <c r="K41" s="143">
        <f>I41*J41</f>
        <v>0</v>
      </c>
    </row>
    <row r="42" spans="2:11" ht="6" customHeight="1" x14ac:dyDescent="0.25">
      <c r="C42" s="97"/>
      <c r="D42" s="97"/>
      <c r="E42" s="97"/>
      <c r="F42" s="39"/>
      <c r="G42" s="39"/>
      <c r="H42" s="36"/>
      <c r="I42" s="36"/>
      <c r="J42" s="44"/>
      <c r="K42" s="127"/>
    </row>
    <row r="43" spans="2:11" ht="11.25" customHeight="1" x14ac:dyDescent="0.25">
      <c r="C43" s="200" t="s">
        <v>76</v>
      </c>
      <c r="D43" s="200"/>
      <c r="E43" s="200"/>
      <c r="F43" s="39"/>
      <c r="G43" s="49" t="s">
        <v>82</v>
      </c>
      <c r="H43" s="72" t="s">
        <v>57</v>
      </c>
      <c r="I43" s="83">
        <v>89.8</v>
      </c>
      <c r="J43" s="141"/>
      <c r="K43" s="143">
        <f t="shared" ref="K43" si="9">I43*J43</f>
        <v>0</v>
      </c>
    </row>
    <row r="44" spans="2:11" ht="11.25" customHeight="1" x14ac:dyDescent="0.25">
      <c r="C44" s="200"/>
      <c r="D44" s="200"/>
      <c r="E44" s="200"/>
      <c r="F44" s="39"/>
      <c r="G44" s="49" t="s">
        <v>176</v>
      </c>
      <c r="H44" s="72" t="s">
        <v>58</v>
      </c>
      <c r="I44" s="83">
        <v>134.69999999999999</v>
      </c>
      <c r="J44" s="141"/>
      <c r="K44" s="143">
        <f>I44*J44</f>
        <v>0</v>
      </c>
    </row>
    <row r="45" spans="2:11" ht="6" customHeight="1" x14ac:dyDescent="0.25">
      <c r="D45" s="165"/>
      <c r="E45" s="165"/>
      <c r="F45" s="36"/>
      <c r="G45" s="36"/>
      <c r="H45" s="36"/>
      <c r="I45" s="72"/>
      <c r="J45" s="36"/>
      <c r="K45" s="124"/>
    </row>
    <row r="46" spans="2:11" x14ac:dyDescent="0.25">
      <c r="C46" s="214" t="s">
        <v>179</v>
      </c>
      <c r="D46" s="214"/>
      <c r="E46" s="214"/>
      <c r="F46" s="36"/>
      <c r="G46" s="49" t="s">
        <v>177</v>
      </c>
      <c r="H46" s="164" t="s">
        <v>19</v>
      </c>
      <c r="I46" s="170">
        <v>139.80000000000001</v>
      </c>
      <c r="J46" s="139"/>
      <c r="K46" s="140">
        <f>I46*J46</f>
        <v>0</v>
      </c>
    </row>
    <row r="47" spans="2:11" x14ac:dyDescent="0.25">
      <c r="C47" s="214"/>
      <c r="D47" s="214"/>
      <c r="E47" s="214"/>
      <c r="F47" s="36"/>
      <c r="G47" s="49" t="s">
        <v>178</v>
      </c>
      <c r="H47" s="164" t="s">
        <v>20</v>
      </c>
      <c r="I47" s="170">
        <v>209.7</v>
      </c>
      <c r="J47" s="139"/>
      <c r="K47" s="140">
        <f>I47*J47</f>
        <v>0</v>
      </c>
    </row>
    <row r="48" spans="2:11" ht="6" customHeight="1" x14ac:dyDescent="0.25">
      <c r="D48" s="165"/>
      <c r="E48" s="165"/>
      <c r="F48" s="36"/>
      <c r="G48" s="36"/>
      <c r="H48" s="36"/>
      <c r="I48" s="72"/>
      <c r="J48" s="36"/>
      <c r="K48" s="124"/>
    </row>
    <row r="49" spans="2:11" ht="11.25" customHeight="1" x14ac:dyDescent="0.25">
      <c r="C49" s="209" t="s">
        <v>190</v>
      </c>
      <c r="D49" s="209"/>
      <c r="E49" s="209"/>
      <c r="F49" s="209"/>
      <c r="G49" s="175" t="s">
        <v>180</v>
      </c>
      <c r="H49" s="164" t="s">
        <v>19</v>
      </c>
      <c r="I49" s="170">
        <v>139.80000000000001</v>
      </c>
      <c r="J49" s="139"/>
      <c r="K49" s="140">
        <f>I49*J49</f>
        <v>0</v>
      </c>
    </row>
    <row r="50" spans="2:11" ht="11.25" customHeight="1" x14ac:dyDescent="0.25">
      <c r="C50" s="209"/>
      <c r="D50" s="209"/>
      <c r="E50" s="209"/>
      <c r="F50" s="209"/>
      <c r="G50" s="175" t="s">
        <v>181</v>
      </c>
      <c r="H50" s="164" t="s">
        <v>20</v>
      </c>
      <c r="I50" s="170">
        <v>209.7</v>
      </c>
      <c r="J50" s="139"/>
      <c r="K50" s="140">
        <f>I50*J50</f>
        <v>0</v>
      </c>
    </row>
    <row r="51" spans="2:11" ht="5.25" customHeight="1" x14ac:dyDescent="0.25">
      <c r="B51" s="104"/>
      <c r="C51" s="105"/>
      <c r="D51" s="105"/>
      <c r="E51" s="105"/>
      <c r="F51" s="106"/>
      <c r="G51" s="107"/>
      <c r="H51" s="108"/>
      <c r="I51" s="108"/>
      <c r="J51" s="109"/>
      <c r="K51" s="128"/>
    </row>
    <row r="52" spans="2:11" ht="5.25" customHeight="1" x14ac:dyDescent="0.25">
      <c r="C52" s="97"/>
      <c r="D52" s="97"/>
      <c r="E52" s="97"/>
      <c r="F52" s="39"/>
      <c r="G52" s="39"/>
      <c r="H52" s="36"/>
      <c r="I52" s="36"/>
      <c r="J52" s="44"/>
      <c r="K52" s="127"/>
    </row>
    <row r="53" spans="2:11" ht="11.25" customHeight="1" x14ac:dyDescent="0.25">
      <c r="C53" s="200" t="s">
        <v>83</v>
      </c>
      <c r="D53" s="200"/>
      <c r="E53" s="200"/>
      <c r="F53" s="39"/>
      <c r="G53" s="49" t="s">
        <v>86</v>
      </c>
      <c r="H53" s="72" t="s">
        <v>73</v>
      </c>
      <c r="I53" s="83">
        <v>41.9</v>
      </c>
      <c r="J53" s="141"/>
      <c r="K53" s="143">
        <f t="shared" ref="K53" si="10">I53*J53</f>
        <v>0</v>
      </c>
    </row>
    <row r="54" spans="2:11" ht="11.25" customHeight="1" x14ac:dyDescent="0.25">
      <c r="C54" s="200"/>
      <c r="D54" s="200"/>
      <c r="E54" s="200"/>
      <c r="F54" s="39"/>
      <c r="G54" s="49" t="s">
        <v>87</v>
      </c>
      <c r="H54" s="72" t="s">
        <v>57</v>
      </c>
      <c r="I54" s="83">
        <v>83.8</v>
      </c>
      <c r="J54" s="141"/>
      <c r="K54" s="143">
        <f>I54*J54</f>
        <v>0</v>
      </c>
    </row>
    <row r="55" spans="2:11" ht="6" customHeight="1" x14ac:dyDescent="0.25">
      <c r="C55" s="97"/>
      <c r="D55" s="97"/>
      <c r="E55" s="97"/>
      <c r="F55" s="39"/>
      <c r="G55" s="39"/>
      <c r="H55" s="36"/>
      <c r="I55" s="36"/>
      <c r="J55" s="44"/>
      <c r="K55" s="127"/>
    </row>
    <row r="56" spans="2:11" ht="11.25" customHeight="1" x14ac:dyDescent="0.25">
      <c r="C56" s="200" t="s">
        <v>84</v>
      </c>
      <c r="D56" s="200"/>
      <c r="E56" s="200"/>
      <c r="F56" s="39"/>
      <c r="G56" s="49" t="s">
        <v>88</v>
      </c>
      <c r="H56" s="72" t="s">
        <v>73</v>
      </c>
      <c r="I56" s="83">
        <v>49.9</v>
      </c>
      <c r="J56" s="141"/>
      <c r="K56" s="143">
        <f t="shared" ref="K56" si="11">I56*J56</f>
        <v>0</v>
      </c>
    </row>
    <row r="57" spans="2:11" ht="11.25" customHeight="1" x14ac:dyDescent="0.25">
      <c r="C57" s="200"/>
      <c r="D57" s="200"/>
      <c r="E57" s="200"/>
      <c r="F57" s="39"/>
      <c r="G57" s="49" t="s">
        <v>89</v>
      </c>
      <c r="H57" s="72" t="s">
        <v>57</v>
      </c>
      <c r="I57" s="83">
        <v>99.8</v>
      </c>
      <c r="J57" s="141"/>
      <c r="K57" s="143">
        <f>I57*J57</f>
        <v>0</v>
      </c>
    </row>
    <row r="58" spans="2:11" ht="6" customHeight="1" x14ac:dyDescent="0.25">
      <c r="C58" s="97"/>
      <c r="D58" s="97"/>
      <c r="E58" s="97"/>
      <c r="F58" s="39"/>
      <c r="G58" s="39"/>
      <c r="H58" s="36"/>
      <c r="I58" s="36"/>
      <c r="J58" s="44"/>
      <c r="K58" s="127"/>
    </row>
    <row r="59" spans="2:11" ht="11.25" customHeight="1" x14ac:dyDescent="0.25">
      <c r="C59" s="200" t="s">
        <v>85</v>
      </c>
      <c r="D59" s="200"/>
      <c r="E59" s="200"/>
      <c r="F59" s="39"/>
      <c r="G59" s="49" t="s">
        <v>90</v>
      </c>
      <c r="H59" s="72" t="s">
        <v>73</v>
      </c>
      <c r="I59" s="83">
        <v>59.9</v>
      </c>
      <c r="J59" s="141"/>
      <c r="K59" s="143">
        <f t="shared" ref="K59" si="12">I59*J59</f>
        <v>0</v>
      </c>
    </row>
    <row r="60" spans="2:11" ht="11.25" customHeight="1" x14ac:dyDescent="0.25">
      <c r="C60" s="200"/>
      <c r="D60" s="200"/>
      <c r="E60" s="200"/>
      <c r="F60" s="39"/>
      <c r="G60" s="49" t="s">
        <v>91</v>
      </c>
      <c r="H60" s="72" t="s">
        <v>57</v>
      </c>
      <c r="I60" s="83">
        <v>119.8</v>
      </c>
      <c r="J60" s="141"/>
      <c r="K60" s="143">
        <f>I60*J60</f>
        <v>0</v>
      </c>
    </row>
    <row r="61" spans="2:11" ht="5.25" customHeight="1" x14ac:dyDescent="0.25">
      <c r="B61" s="104"/>
      <c r="C61" s="105"/>
      <c r="D61" s="105"/>
      <c r="E61" s="105"/>
      <c r="F61" s="106"/>
      <c r="G61" s="107"/>
      <c r="H61" s="108"/>
      <c r="I61" s="108"/>
      <c r="J61" s="109"/>
      <c r="K61" s="128"/>
    </row>
    <row r="62" spans="2:11" ht="5.25" customHeight="1" x14ac:dyDescent="0.25">
      <c r="C62" s="39"/>
      <c r="D62" s="39"/>
      <c r="E62" s="39"/>
      <c r="F62" s="39"/>
      <c r="G62" s="39"/>
      <c r="H62" s="36"/>
      <c r="I62" s="36"/>
      <c r="J62" s="44"/>
      <c r="K62" s="127"/>
    </row>
    <row r="63" spans="2:11" ht="11.25" customHeight="1" x14ac:dyDescent="0.25">
      <c r="C63" s="200" t="s">
        <v>92</v>
      </c>
      <c r="D63" s="200"/>
      <c r="E63" s="200"/>
      <c r="F63" s="39"/>
      <c r="G63" s="49" t="s">
        <v>95</v>
      </c>
      <c r="H63" s="72" t="s">
        <v>73</v>
      </c>
      <c r="I63" s="83">
        <v>46.9</v>
      </c>
      <c r="J63" s="141"/>
      <c r="K63" s="143">
        <f t="shared" ref="K63" si="13">I63*J63</f>
        <v>0</v>
      </c>
    </row>
    <row r="64" spans="2:11" ht="11.25" customHeight="1" x14ac:dyDescent="0.25">
      <c r="C64" s="200"/>
      <c r="D64" s="200"/>
      <c r="E64" s="200"/>
      <c r="F64" s="39"/>
      <c r="G64" s="49" t="s">
        <v>96</v>
      </c>
      <c r="H64" s="72" t="s">
        <v>57</v>
      </c>
      <c r="I64" s="83">
        <v>93.8</v>
      </c>
      <c r="J64" s="141"/>
      <c r="K64" s="143">
        <f>I64*J64</f>
        <v>0</v>
      </c>
    </row>
    <row r="65" spans="1:12" ht="6" customHeight="1" x14ac:dyDescent="0.25">
      <c r="C65" s="97"/>
      <c r="D65" s="97"/>
      <c r="E65" s="97"/>
      <c r="F65" s="39"/>
      <c r="G65" s="39"/>
      <c r="H65" s="36"/>
      <c r="I65" s="36"/>
      <c r="J65" s="44"/>
      <c r="K65" s="127"/>
    </row>
    <row r="66" spans="1:12" ht="11.25" customHeight="1" x14ac:dyDescent="0.25">
      <c r="C66" s="200" t="s">
        <v>93</v>
      </c>
      <c r="D66" s="200"/>
      <c r="E66" s="200"/>
      <c r="F66" s="39"/>
      <c r="G66" s="49" t="s">
        <v>97</v>
      </c>
      <c r="H66" s="72" t="s">
        <v>73</v>
      </c>
      <c r="I66" s="83">
        <v>54.9</v>
      </c>
      <c r="J66" s="141"/>
      <c r="K66" s="143">
        <f t="shared" ref="K66" si="14">I66*J66</f>
        <v>0</v>
      </c>
    </row>
    <row r="67" spans="1:12" ht="11.25" customHeight="1" x14ac:dyDescent="0.25">
      <c r="C67" s="200"/>
      <c r="D67" s="200"/>
      <c r="E67" s="200"/>
      <c r="F67" s="39"/>
      <c r="G67" s="49" t="s">
        <v>98</v>
      </c>
      <c r="H67" s="72" t="s">
        <v>57</v>
      </c>
      <c r="I67" s="83">
        <v>109.8</v>
      </c>
      <c r="J67" s="141"/>
      <c r="K67" s="143">
        <f>I67*J67</f>
        <v>0</v>
      </c>
    </row>
    <row r="68" spans="1:12" ht="6" customHeight="1" x14ac:dyDescent="0.25">
      <c r="C68" s="97"/>
      <c r="D68" s="97"/>
      <c r="E68" s="97"/>
      <c r="F68" s="39"/>
      <c r="G68" s="39"/>
      <c r="H68" s="36"/>
      <c r="I68" s="36"/>
      <c r="J68" s="44"/>
      <c r="K68" s="127"/>
    </row>
    <row r="69" spans="1:12" ht="11.25" customHeight="1" x14ac:dyDescent="0.25">
      <c r="C69" s="200" t="s">
        <v>94</v>
      </c>
      <c r="D69" s="200"/>
      <c r="E69" s="200"/>
      <c r="F69" s="39"/>
      <c r="G69" s="49" t="s">
        <v>99</v>
      </c>
      <c r="H69" s="72" t="s">
        <v>73</v>
      </c>
      <c r="I69" s="83">
        <v>68.900000000000006</v>
      </c>
      <c r="J69" s="153"/>
      <c r="K69" s="154">
        <f t="shared" ref="K69" si="15">I69*J69</f>
        <v>0</v>
      </c>
    </row>
    <row r="70" spans="1:12" ht="11.25" customHeight="1" x14ac:dyDescent="0.25">
      <c r="C70" s="200"/>
      <c r="D70" s="200"/>
      <c r="E70" s="200"/>
      <c r="F70" s="39"/>
      <c r="G70" s="49" t="s">
        <v>100</v>
      </c>
      <c r="H70" s="72" t="s">
        <v>57</v>
      </c>
      <c r="I70" s="83">
        <v>137.80000000000001</v>
      </c>
      <c r="J70" s="167"/>
      <c r="K70" s="168">
        <f>I70*J70</f>
        <v>0</v>
      </c>
    </row>
    <row r="71" spans="1:12" s="23" customFormat="1" ht="5.25" customHeight="1" x14ac:dyDescent="0.25">
      <c r="C71" s="99"/>
      <c r="D71" s="99"/>
      <c r="E71" s="99"/>
      <c r="F71" s="151"/>
      <c r="G71" s="53"/>
      <c r="H71" s="40"/>
      <c r="I71" s="40"/>
      <c r="J71" s="88"/>
      <c r="K71" s="129"/>
    </row>
    <row r="72" spans="1:12" s="23" customFormat="1" ht="6" customHeight="1" x14ac:dyDescent="0.25">
      <c r="B72" s="155"/>
      <c r="C72" s="156"/>
      <c r="D72" s="156"/>
      <c r="E72" s="156"/>
      <c r="F72" s="157"/>
      <c r="G72" s="158"/>
      <c r="H72" s="159"/>
      <c r="I72" s="160"/>
      <c r="J72" s="161"/>
      <c r="K72" s="162"/>
    </row>
    <row r="73" spans="1:12" ht="11.25" customHeight="1" x14ac:dyDescent="0.25">
      <c r="C73" s="45" t="s">
        <v>102</v>
      </c>
      <c r="D73" s="45"/>
      <c r="E73" s="45"/>
      <c r="F73" s="39"/>
      <c r="G73" s="49" t="s">
        <v>106</v>
      </c>
      <c r="H73" s="72" t="s">
        <v>73</v>
      </c>
      <c r="I73" s="83">
        <v>69.900000000000006</v>
      </c>
      <c r="J73" s="141"/>
      <c r="K73" s="143">
        <f t="shared" ref="K73" si="16">I73*J73</f>
        <v>0</v>
      </c>
    </row>
    <row r="74" spans="1:12" ht="6" customHeight="1" x14ac:dyDescent="0.25">
      <c r="B74" s="23"/>
      <c r="C74" s="105"/>
      <c r="D74" s="105"/>
      <c r="E74" s="105"/>
      <c r="F74" s="106"/>
      <c r="G74" s="107"/>
      <c r="H74" s="108"/>
      <c r="I74" s="108"/>
      <c r="J74" s="109"/>
      <c r="K74" s="128"/>
    </row>
    <row r="75" spans="1:12" ht="6" customHeight="1" x14ac:dyDescent="0.25">
      <c r="B75" s="23"/>
      <c r="C75" s="97"/>
      <c r="D75" s="97"/>
      <c r="E75" s="97"/>
      <c r="F75" s="39"/>
      <c r="G75" s="49"/>
      <c r="H75" s="36"/>
      <c r="I75" s="36"/>
      <c r="J75" s="44"/>
      <c r="K75" s="127"/>
    </row>
    <row r="76" spans="1:12" ht="11.25" customHeight="1" x14ac:dyDescent="0.25">
      <c r="C76" s="45" t="s">
        <v>103</v>
      </c>
      <c r="D76" s="45"/>
      <c r="E76" s="45"/>
      <c r="F76" s="39"/>
      <c r="G76" s="49">
        <v>4360</v>
      </c>
      <c r="H76" s="72" t="s">
        <v>73</v>
      </c>
      <c r="I76" s="83">
        <v>7.95</v>
      </c>
      <c r="J76" s="141"/>
      <c r="K76" s="143">
        <f t="shared" ref="K76" si="17">I76*J76</f>
        <v>0</v>
      </c>
    </row>
    <row r="77" spans="1:12" ht="15" customHeight="1" x14ac:dyDescent="0.25">
      <c r="C77" s="165"/>
      <c r="D77" s="165"/>
      <c r="E77" s="165"/>
      <c r="F77" s="39"/>
      <c r="G77" s="49"/>
      <c r="H77" s="72"/>
      <c r="I77" s="83"/>
      <c r="J77" s="152"/>
      <c r="K77" s="169"/>
    </row>
    <row r="78" spans="1:12" ht="26.45" customHeight="1" x14ac:dyDescent="0.25">
      <c r="A78" s="24"/>
      <c r="B78" s="24"/>
      <c r="C78" s="24"/>
      <c r="D78" s="24"/>
      <c r="E78" s="24"/>
      <c r="F78" s="24"/>
      <c r="G78" s="24"/>
      <c r="H78" s="87"/>
      <c r="I78" s="87"/>
      <c r="J78" s="87"/>
      <c r="K78" s="24"/>
      <c r="L78" s="24"/>
    </row>
    <row r="79" spans="1:12" s="4" customFormat="1" ht="18" customHeight="1" x14ac:dyDescent="0.25">
      <c r="A79"/>
      <c r="B79" s="212" t="s">
        <v>4</v>
      </c>
      <c r="C79" s="212"/>
      <c r="D79" s="212"/>
      <c r="E79" s="212"/>
      <c r="F79" s="212"/>
      <c r="G79" s="163" t="s">
        <v>60</v>
      </c>
      <c r="H79" s="163" t="s">
        <v>6</v>
      </c>
      <c r="I79" s="15"/>
      <c r="J79" s="163" t="s">
        <v>14</v>
      </c>
      <c r="K79" s="163" t="s">
        <v>5</v>
      </c>
    </row>
    <row r="80" spans="1:12" s="23" customFormat="1" ht="6" customHeight="1" x14ac:dyDescent="0.25">
      <c r="C80" s="99"/>
      <c r="D80" s="99"/>
      <c r="E80" s="99"/>
      <c r="F80" s="166"/>
      <c r="G80" s="53"/>
      <c r="H80" s="40"/>
      <c r="I80" s="40"/>
      <c r="J80" s="88"/>
      <c r="K80" s="129"/>
    </row>
    <row r="81" spans="2:11" ht="11.25" customHeight="1" x14ac:dyDescent="0.25">
      <c r="C81" s="215" t="s">
        <v>107</v>
      </c>
      <c r="D81" s="215"/>
      <c r="E81" s="215"/>
      <c r="F81" s="39"/>
      <c r="G81" s="49" t="s">
        <v>110</v>
      </c>
      <c r="H81" s="72" t="s">
        <v>57</v>
      </c>
      <c r="I81" s="83">
        <v>45.8</v>
      </c>
      <c r="J81" s="178"/>
      <c r="K81" s="179">
        <f t="shared" ref="K81" si="18">I81*J81</f>
        <v>0</v>
      </c>
    </row>
    <row r="82" spans="2:11" ht="11.25" customHeight="1" x14ac:dyDescent="0.25">
      <c r="C82" s="200"/>
      <c r="D82" s="200"/>
      <c r="E82" s="200"/>
      <c r="F82" s="39"/>
      <c r="G82" s="49" t="s">
        <v>111</v>
      </c>
      <c r="H82" s="72" t="s">
        <v>58</v>
      </c>
      <c r="I82" s="83">
        <v>68.7</v>
      </c>
      <c r="J82" s="141"/>
      <c r="K82" s="143">
        <f>I82*J82</f>
        <v>0</v>
      </c>
    </row>
    <row r="83" spans="2:11" ht="11.25" customHeight="1" x14ac:dyDescent="0.25">
      <c r="C83" s="200"/>
      <c r="D83" s="200"/>
      <c r="E83" s="200"/>
      <c r="F83" s="39"/>
      <c r="G83" s="49" t="s">
        <v>112</v>
      </c>
      <c r="H83" s="72" t="s">
        <v>59</v>
      </c>
      <c r="I83" s="83">
        <v>91.6</v>
      </c>
      <c r="J83" s="141"/>
      <c r="K83" s="143">
        <f t="shared" ref="K83" si="19">I83*J83</f>
        <v>0</v>
      </c>
    </row>
    <row r="84" spans="2:11" ht="6" customHeight="1" x14ac:dyDescent="0.25">
      <c r="B84" s="23"/>
      <c r="C84" s="99"/>
      <c r="D84" s="99"/>
      <c r="E84" s="99"/>
      <c r="F84" s="52"/>
      <c r="G84" s="53"/>
      <c r="H84" s="40"/>
      <c r="I84" s="40"/>
      <c r="J84" s="88"/>
      <c r="K84" s="129"/>
    </row>
    <row r="85" spans="2:11" ht="11.25" customHeight="1" x14ac:dyDescent="0.25">
      <c r="C85" s="200" t="s">
        <v>108</v>
      </c>
      <c r="D85" s="200"/>
      <c r="E85" s="200"/>
      <c r="F85" s="39"/>
      <c r="G85" s="49" t="s">
        <v>113</v>
      </c>
      <c r="H85" s="72" t="s">
        <v>57</v>
      </c>
      <c r="I85" s="83">
        <v>51.8</v>
      </c>
      <c r="J85" s="142"/>
      <c r="K85" s="143">
        <f t="shared" ref="K85" si="20">I85*J85</f>
        <v>0</v>
      </c>
    </row>
    <row r="86" spans="2:11" ht="11.25" customHeight="1" x14ac:dyDescent="0.25">
      <c r="C86" s="200"/>
      <c r="D86" s="200"/>
      <c r="E86" s="200"/>
      <c r="F86" s="39"/>
      <c r="G86" s="49" t="s">
        <v>114</v>
      </c>
      <c r="H86" s="72" t="s">
        <v>58</v>
      </c>
      <c r="I86" s="83">
        <v>77.7</v>
      </c>
      <c r="J86" s="141"/>
      <c r="K86" s="143">
        <f>I86*J86</f>
        <v>0</v>
      </c>
    </row>
    <row r="87" spans="2:11" ht="11.25" customHeight="1" x14ac:dyDescent="0.25">
      <c r="C87" s="200"/>
      <c r="D87" s="200"/>
      <c r="E87" s="200"/>
      <c r="F87" s="39"/>
      <c r="G87" s="49" t="s">
        <v>115</v>
      </c>
      <c r="H87" s="72" t="s">
        <v>59</v>
      </c>
      <c r="I87" s="83">
        <v>103.6</v>
      </c>
      <c r="J87" s="141"/>
      <c r="K87" s="143">
        <f t="shared" ref="K87" si="21">I87*J87</f>
        <v>0</v>
      </c>
    </row>
    <row r="88" spans="2:11" ht="6" customHeight="1" x14ac:dyDescent="0.25">
      <c r="B88" s="23"/>
      <c r="C88" s="99"/>
      <c r="D88" s="99"/>
      <c r="E88" s="99"/>
      <c r="F88" s="52"/>
      <c r="G88" s="53"/>
      <c r="H88" s="40"/>
      <c r="I88" s="40"/>
      <c r="J88" s="88"/>
      <c r="K88" s="129"/>
    </row>
    <row r="89" spans="2:11" ht="11.25" customHeight="1" x14ac:dyDescent="0.25">
      <c r="C89" s="200" t="s">
        <v>109</v>
      </c>
      <c r="D89" s="200"/>
      <c r="E89" s="200"/>
      <c r="F89" s="39"/>
      <c r="G89" s="49" t="s">
        <v>116</v>
      </c>
      <c r="H89" s="72" t="s">
        <v>57</v>
      </c>
      <c r="I89" s="83">
        <v>55.8</v>
      </c>
      <c r="J89" s="142"/>
      <c r="K89" s="143">
        <f t="shared" ref="K89" si="22">I89*J89</f>
        <v>0</v>
      </c>
    </row>
    <row r="90" spans="2:11" ht="11.25" customHeight="1" x14ac:dyDescent="0.25">
      <c r="C90" s="200"/>
      <c r="D90" s="200"/>
      <c r="E90" s="200"/>
      <c r="F90" s="39"/>
      <c r="G90" s="49" t="s">
        <v>117</v>
      </c>
      <c r="H90" s="72" t="s">
        <v>58</v>
      </c>
      <c r="I90" s="83">
        <v>83.7</v>
      </c>
      <c r="J90" s="141"/>
      <c r="K90" s="143">
        <f>I90*J90</f>
        <v>0</v>
      </c>
    </row>
    <row r="91" spans="2:11" ht="11.25" customHeight="1" x14ac:dyDescent="0.25">
      <c r="C91" s="200"/>
      <c r="D91" s="200"/>
      <c r="E91" s="200"/>
      <c r="F91" s="39"/>
      <c r="G91" s="49" t="s">
        <v>118</v>
      </c>
      <c r="H91" s="72" t="s">
        <v>59</v>
      </c>
      <c r="I91" s="83">
        <v>111.6</v>
      </c>
      <c r="J91" s="141"/>
      <c r="K91" s="143">
        <f t="shared" ref="K91" si="23">I91*J91</f>
        <v>0</v>
      </c>
    </row>
    <row r="92" spans="2:11" ht="6" customHeight="1" x14ac:dyDescent="0.25">
      <c r="C92" s="165"/>
      <c r="D92" s="165"/>
      <c r="E92" s="165"/>
      <c r="F92" s="39"/>
      <c r="G92" s="49"/>
      <c r="H92" s="72"/>
      <c r="I92" s="83"/>
      <c r="J92" s="152"/>
      <c r="K92" s="169"/>
    </row>
    <row r="93" spans="2:11" ht="11.25" customHeight="1" x14ac:dyDescent="0.25">
      <c r="D93" s="33"/>
      <c r="E93" s="33"/>
      <c r="F93" s="36"/>
      <c r="G93" s="49" t="s">
        <v>183</v>
      </c>
      <c r="H93" s="164" t="s">
        <v>19</v>
      </c>
      <c r="I93" s="170">
        <v>119.8</v>
      </c>
      <c r="J93" s="139"/>
      <c r="K93" s="140">
        <f>I93*J93</f>
        <v>0</v>
      </c>
    </row>
    <row r="94" spans="2:11" ht="11.25" customHeight="1" x14ac:dyDescent="0.25">
      <c r="C94" s="165" t="s">
        <v>182</v>
      </c>
      <c r="D94" s="33"/>
      <c r="E94" s="33"/>
      <c r="F94" s="36"/>
      <c r="G94" s="49" t="s">
        <v>184</v>
      </c>
      <c r="H94" s="164" t="s">
        <v>20</v>
      </c>
      <c r="I94" s="170">
        <v>179.7</v>
      </c>
      <c r="J94" s="139"/>
      <c r="K94" s="140">
        <f>I94*J94</f>
        <v>0</v>
      </c>
    </row>
    <row r="95" spans="2:11" ht="11.25" customHeight="1" x14ac:dyDescent="0.25">
      <c r="C95" s="33"/>
      <c r="D95" s="33"/>
      <c r="E95" s="33"/>
      <c r="F95" s="36"/>
      <c r="G95" s="49" t="s">
        <v>185</v>
      </c>
      <c r="H95" s="164" t="s">
        <v>21</v>
      </c>
      <c r="I95" s="170">
        <v>239.6</v>
      </c>
      <c r="J95" s="139"/>
      <c r="K95" s="140">
        <f>I95*J95</f>
        <v>0</v>
      </c>
    </row>
    <row r="96" spans="2:11" ht="6" customHeight="1" x14ac:dyDescent="0.25">
      <c r="B96" s="104"/>
      <c r="C96" s="105"/>
      <c r="D96" s="105"/>
      <c r="E96" s="105"/>
      <c r="F96" s="106"/>
      <c r="G96" s="107"/>
      <c r="H96" s="108"/>
      <c r="I96" s="108"/>
      <c r="J96" s="109"/>
      <c r="K96" s="128"/>
    </row>
    <row r="97" spans="2:11" ht="6" customHeight="1" x14ac:dyDescent="0.25"/>
    <row r="98" spans="2:11" ht="11.25" customHeight="1" x14ac:dyDescent="0.25">
      <c r="C98" s="200" t="s">
        <v>119</v>
      </c>
      <c r="D98" s="200"/>
      <c r="E98" s="200"/>
      <c r="F98" s="39"/>
      <c r="G98" s="49" t="s">
        <v>123</v>
      </c>
      <c r="H98" s="72" t="s">
        <v>57</v>
      </c>
      <c r="I98" s="83">
        <v>63.8</v>
      </c>
      <c r="J98" s="141"/>
      <c r="K98" s="143">
        <f t="shared" ref="K98" si="24">I98*J98</f>
        <v>0</v>
      </c>
    </row>
    <row r="99" spans="2:11" ht="11.25" customHeight="1" x14ac:dyDescent="0.25">
      <c r="C99" s="200"/>
      <c r="D99" s="200"/>
      <c r="E99" s="200"/>
      <c r="F99" s="39"/>
      <c r="G99" s="49" t="s">
        <v>187</v>
      </c>
      <c r="H99" s="72" t="s">
        <v>58</v>
      </c>
      <c r="I99" s="83">
        <v>95.7</v>
      </c>
      <c r="J99" s="141"/>
      <c r="K99" s="143">
        <f>I99*J99</f>
        <v>0</v>
      </c>
    </row>
    <row r="100" spans="2:11" ht="3.75" customHeight="1" x14ac:dyDescent="0.25">
      <c r="C100" s="97"/>
      <c r="D100" s="97"/>
      <c r="E100" s="97"/>
      <c r="F100" s="39"/>
      <c r="G100" s="39"/>
      <c r="H100" s="36"/>
      <c r="I100" s="36"/>
      <c r="J100" s="44"/>
      <c r="K100" s="127"/>
    </row>
    <row r="101" spans="2:11" ht="11.25" customHeight="1" x14ac:dyDescent="0.25">
      <c r="C101" s="200" t="s">
        <v>120</v>
      </c>
      <c r="D101" s="200"/>
      <c r="E101" s="200"/>
      <c r="F101" s="39"/>
      <c r="G101" s="49" t="s">
        <v>125</v>
      </c>
      <c r="H101" s="72" t="s">
        <v>57</v>
      </c>
      <c r="I101" s="83">
        <v>75.8</v>
      </c>
      <c r="J101" s="141"/>
      <c r="K101" s="143">
        <f t="shared" ref="K101" si="25">I101*J101</f>
        <v>0</v>
      </c>
    </row>
    <row r="102" spans="2:11" ht="11.25" customHeight="1" x14ac:dyDescent="0.25">
      <c r="C102" s="200"/>
      <c r="D102" s="200"/>
      <c r="E102" s="200"/>
      <c r="F102" s="39"/>
      <c r="G102" s="49" t="s">
        <v>188</v>
      </c>
      <c r="H102" s="72" t="s">
        <v>58</v>
      </c>
      <c r="I102" s="83">
        <v>113.7</v>
      </c>
      <c r="J102" s="141"/>
      <c r="K102" s="143">
        <f>I102*J102</f>
        <v>0</v>
      </c>
    </row>
    <row r="103" spans="2:11" ht="3.75" customHeight="1" x14ac:dyDescent="0.25">
      <c r="C103" s="97"/>
      <c r="D103" s="97"/>
      <c r="E103" s="97"/>
      <c r="F103" s="39"/>
      <c r="G103" s="39"/>
      <c r="H103" s="36"/>
      <c r="I103" s="36"/>
      <c r="J103" s="44"/>
      <c r="K103" s="127"/>
    </row>
    <row r="104" spans="2:11" ht="11.25" customHeight="1" x14ac:dyDescent="0.25">
      <c r="C104" s="200" t="s">
        <v>121</v>
      </c>
      <c r="D104" s="200"/>
      <c r="E104" s="200"/>
      <c r="F104" s="39"/>
      <c r="G104" s="49" t="s">
        <v>127</v>
      </c>
      <c r="H104" s="72" t="s">
        <v>57</v>
      </c>
      <c r="I104" s="83">
        <v>89.8</v>
      </c>
      <c r="J104" s="141"/>
      <c r="K104" s="143">
        <f t="shared" ref="K104" si="26">I104*J104</f>
        <v>0</v>
      </c>
    </row>
    <row r="105" spans="2:11" ht="11.25" customHeight="1" x14ac:dyDescent="0.25">
      <c r="C105" s="200"/>
      <c r="D105" s="200"/>
      <c r="E105" s="200"/>
      <c r="F105" s="39"/>
      <c r="G105" s="49" t="s">
        <v>189</v>
      </c>
      <c r="H105" s="72" t="s">
        <v>58</v>
      </c>
      <c r="I105" s="83">
        <v>134.69999999999999</v>
      </c>
      <c r="J105" s="141"/>
      <c r="K105" s="143">
        <f>I105*J105</f>
        <v>0</v>
      </c>
    </row>
    <row r="106" spans="2:11" ht="6" customHeight="1" x14ac:dyDescent="0.25">
      <c r="D106" s="165"/>
      <c r="E106" s="165"/>
      <c r="F106" s="36"/>
      <c r="G106" s="36"/>
      <c r="H106" s="36"/>
      <c r="I106" s="72"/>
      <c r="J106" s="36"/>
      <c r="K106" s="124"/>
    </row>
    <row r="107" spans="2:11" ht="11.25" customHeight="1" x14ac:dyDescent="0.25">
      <c r="C107" s="214" t="s">
        <v>186</v>
      </c>
      <c r="D107" s="214"/>
      <c r="E107" s="214"/>
      <c r="F107" s="36"/>
      <c r="G107" s="49" t="s">
        <v>194</v>
      </c>
      <c r="H107" s="164" t="s">
        <v>19</v>
      </c>
      <c r="I107" s="170">
        <v>139.80000000000001</v>
      </c>
      <c r="J107" s="139"/>
      <c r="K107" s="140">
        <f>I107*J107</f>
        <v>0</v>
      </c>
    </row>
    <row r="108" spans="2:11" ht="11.25" customHeight="1" x14ac:dyDescent="0.25">
      <c r="C108" s="214"/>
      <c r="D108" s="214"/>
      <c r="E108" s="214"/>
      <c r="F108" s="36"/>
      <c r="G108" s="49" t="s">
        <v>195</v>
      </c>
      <c r="H108" s="164" t="s">
        <v>20</v>
      </c>
      <c r="I108" s="170">
        <v>209.7</v>
      </c>
      <c r="J108" s="139"/>
      <c r="K108" s="140">
        <f>I108*J108</f>
        <v>0</v>
      </c>
    </row>
    <row r="109" spans="2:11" ht="3.75" customHeight="1" x14ac:dyDescent="0.25">
      <c r="B109" s="104"/>
      <c r="C109" s="105"/>
      <c r="D109" s="105"/>
      <c r="E109" s="105"/>
      <c r="F109" s="106"/>
      <c r="G109" s="107"/>
      <c r="H109" s="108"/>
      <c r="I109" s="108"/>
      <c r="J109" s="109"/>
      <c r="K109" s="128"/>
    </row>
    <row r="110" spans="2:11" ht="3.75" customHeight="1" x14ac:dyDescent="0.25">
      <c r="C110" s="97"/>
      <c r="D110" s="97"/>
      <c r="E110" s="97"/>
      <c r="F110" s="39"/>
      <c r="G110" s="39"/>
      <c r="H110" s="36"/>
      <c r="I110" s="36"/>
      <c r="J110" s="44"/>
      <c r="K110" s="127"/>
    </row>
    <row r="111" spans="2:11" ht="11.25" customHeight="1" x14ac:dyDescent="0.25">
      <c r="C111" s="200" t="s">
        <v>141</v>
      </c>
      <c r="D111" s="200"/>
      <c r="E111" s="200"/>
      <c r="F111" s="39"/>
      <c r="G111" s="49" t="s">
        <v>144</v>
      </c>
      <c r="H111" s="72" t="s">
        <v>73</v>
      </c>
      <c r="I111" s="83">
        <v>41.9</v>
      </c>
      <c r="J111" s="141"/>
      <c r="K111" s="143">
        <f t="shared" ref="K111" si="27">I111*J111</f>
        <v>0</v>
      </c>
    </row>
    <row r="112" spans="2:11" ht="11.25" customHeight="1" x14ac:dyDescent="0.25">
      <c r="C112" s="200"/>
      <c r="D112" s="200"/>
      <c r="E112" s="200"/>
      <c r="F112" s="39"/>
      <c r="G112" s="49" t="s">
        <v>145</v>
      </c>
      <c r="H112" s="72" t="s">
        <v>57</v>
      </c>
      <c r="I112" s="83">
        <v>83.8</v>
      </c>
      <c r="J112" s="141"/>
      <c r="K112" s="143">
        <f>I112*J112</f>
        <v>0</v>
      </c>
    </row>
    <row r="113" spans="2:11" ht="3.75" customHeight="1" x14ac:dyDescent="0.25">
      <c r="C113" s="97"/>
      <c r="D113" s="97"/>
      <c r="E113" s="97"/>
      <c r="F113" s="39"/>
      <c r="G113" s="39"/>
      <c r="H113" s="36"/>
      <c r="I113" s="36"/>
      <c r="J113" s="44"/>
      <c r="K113" s="127"/>
    </row>
    <row r="114" spans="2:11" ht="11.25" customHeight="1" x14ac:dyDescent="0.25">
      <c r="C114" s="200" t="s">
        <v>142</v>
      </c>
      <c r="D114" s="200"/>
      <c r="E114" s="200"/>
      <c r="F114" s="39"/>
      <c r="G114" s="49" t="s">
        <v>146</v>
      </c>
      <c r="H114" s="72" t="s">
        <v>73</v>
      </c>
      <c r="I114" s="83">
        <v>49.9</v>
      </c>
      <c r="J114" s="141"/>
      <c r="K114" s="143">
        <f t="shared" ref="K114" si="28">I114*J114</f>
        <v>0</v>
      </c>
    </row>
    <row r="115" spans="2:11" ht="11.25" customHeight="1" x14ac:dyDescent="0.25">
      <c r="C115" s="200"/>
      <c r="D115" s="200"/>
      <c r="E115" s="200"/>
      <c r="F115" s="39"/>
      <c r="G115" s="49" t="s">
        <v>147</v>
      </c>
      <c r="H115" s="72" t="s">
        <v>57</v>
      </c>
      <c r="I115" s="83">
        <v>99.8</v>
      </c>
      <c r="J115" s="141"/>
      <c r="K115" s="143">
        <f>I115*J115</f>
        <v>0</v>
      </c>
    </row>
    <row r="116" spans="2:11" ht="3.75" customHeight="1" x14ac:dyDescent="0.25">
      <c r="C116" s="97"/>
      <c r="D116" s="97"/>
      <c r="E116" s="97"/>
      <c r="F116" s="39"/>
      <c r="G116" s="39"/>
      <c r="H116" s="36"/>
      <c r="I116" s="36"/>
      <c r="J116" s="44"/>
      <c r="K116" s="127"/>
    </row>
    <row r="117" spans="2:11" ht="11.25" customHeight="1" x14ac:dyDescent="0.25">
      <c r="C117" s="200" t="s">
        <v>143</v>
      </c>
      <c r="D117" s="200"/>
      <c r="E117" s="200"/>
      <c r="F117" s="39"/>
      <c r="G117" s="49" t="s">
        <v>148</v>
      </c>
      <c r="H117" s="72" t="s">
        <v>73</v>
      </c>
      <c r="I117" s="83">
        <v>59.9</v>
      </c>
      <c r="J117" s="141"/>
      <c r="K117" s="143">
        <f t="shared" ref="K117" si="29">I117*J117</f>
        <v>0</v>
      </c>
    </row>
    <row r="118" spans="2:11" ht="11.25" customHeight="1" x14ac:dyDescent="0.25">
      <c r="C118" s="200"/>
      <c r="D118" s="200"/>
      <c r="E118" s="200"/>
      <c r="F118" s="39"/>
      <c r="G118" s="49" t="s">
        <v>149</v>
      </c>
      <c r="H118" s="72" t="s">
        <v>57</v>
      </c>
      <c r="I118" s="83">
        <v>119.8</v>
      </c>
      <c r="J118" s="141"/>
      <c r="K118" s="143">
        <f>I118*J118</f>
        <v>0</v>
      </c>
    </row>
    <row r="119" spans="2:11" ht="3.75" customHeight="1" x14ac:dyDescent="0.25">
      <c r="B119" s="104"/>
      <c r="C119" s="105"/>
      <c r="D119" s="105"/>
      <c r="E119" s="105"/>
      <c r="F119" s="106"/>
      <c r="G119" s="107"/>
      <c r="H119" s="108"/>
      <c r="I119" s="108"/>
      <c r="J119" s="109"/>
      <c r="K119" s="128"/>
    </row>
    <row r="120" spans="2:11" ht="3.75" customHeight="1" x14ac:dyDescent="0.25">
      <c r="C120" s="97"/>
      <c r="D120" s="97"/>
      <c r="E120" s="97"/>
      <c r="F120" s="39"/>
      <c r="G120" s="39"/>
      <c r="H120" s="36"/>
      <c r="I120" s="36"/>
      <c r="J120" s="44"/>
      <c r="K120" s="127"/>
    </row>
    <row r="121" spans="2:11" ht="11.25" customHeight="1" x14ac:dyDescent="0.25">
      <c r="C121" s="200" t="s">
        <v>150</v>
      </c>
      <c r="D121" s="200"/>
      <c r="E121" s="200"/>
      <c r="F121" s="39"/>
      <c r="G121" s="49" t="s">
        <v>153</v>
      </c>
      <c r="H121" s="72" t="s">
        <v>73</v>
      </c>
      <c r="I121" s="83">
        <v>46.9</v>
      </c>
      <c r="J121" s="141"/>
      <c r="K121" s="143">
        <f t="shared" ref="K121" si="30">I121*J121</f>
        <v>0</v>
      </c>
    </row>
    <row r="122" spans="2:11" ht="11.25" customHeight="1" x14ac:dyDescent="0.25">
      <c r="C122" s="200"/>
      <c r="D122" s="200"/>
      <c r="E122" s="200"/>
      <c r="F122" s="39"/>
      <c r="G122" s="49" t="s">
        <v>154</v>
      </c>
      <c r="H122" s="72" t="s">
        <v>57</v>
      </c>
      <c r="I122" s="83">
        <v>93.8</v>
      </c>
      <c r="J122" s="141"/>
      <c r="K122" s="143">
        <f>I122*J122</f>
        <v>0</v>
      </c>
    </row>
    <row r="123" spans="2:11" ht="3.75" customHeight="1" x14ac:dyDescent="0.25">
      <c r="C123" s="97"/>
      <c r="D123" s="97"/>
      <c r="E123" s="97"/>
      <c r="F123" s="39"/>
      <c r="G123" s="39"/>
      <c r="H123" s="36"/>
      <c r="I123" s="36"/>
      <c r="J123" s="44"/>
      <c r="K123" s="127"/>
    </row>
    <row r="124" spans="2:11" ht="11.25" customHeight="1" x14ac:dyDescent="0.25">
      <c r="C124" s="200" t="s">
        <v>151</v>
      </c>
      <c r="D124" s="200"/>
      <c r="E124" s="200"/>
      <c r="F124" s="39"/>
      <c r="G124" s="49" t="s">
        <v>146</v>
      </c>
      <c r="H124" s="72" t="s">
        <v>73</v>
      </c>
      <c r="I124" s="83">
        <v>54.9</v>
      </c>
      <c r="J124" s="141"/>
      <c r="K124" s="143">
        <f t="shared" ref="K124" si="31">I124*J124</f>
        <v>0</v>
      </c>
    </row>
    <row r="125" spans="2:11" ht="11.25" customHeight="1" x14ac:dyDescent="0.25">
      <c r="C125" s="200"/>
      <c r="D125" s="200"/>
      <c r="E125" s="200"/>
      <c r="F125" s="39"/>
      <c r="G125" s="49" t="s">
        <v>155</v>
      </c>
      <c r="H125" s="72" t="s">
        <v>57</v>
      </c>
      <c r="I125" s="83">
        <v>109.8</v>
      </c>
      <c r="J125" s="141"/>
      <c r="K125" s="143">
        <f>I125*J125</f>
        <v>0</v>
      </c>
    </row>
    <row r="126" spans="2:11" ht="3.75" customHeight="1" x14ac:dyDescent="0.25">
      <c r="C126" s="97"/>
      <c r="D126" s="97"/>
      <c r="E126" s="97"/>
      <c r="F126" s="39"/>
      <c r="G126" s="39"/>
      <c r="H126" s="36"/>
      <c r="I126" s="36"/>
      <c r="J126" s="44"/>
      <c r="K126" s="127"/>
    </row>
    <row r="127" spans="2:11" ht="11.25" customHeight="1" x14ac:dyDescent="0.25">
      <c r="C127" s="200" t="s">
        <v>152</v>
      </c>
      <c r="D127" s="200"/>
      <c r="E127" s="200"/>
      <c r="F127" s="39"/>
      <c r="G127" s="49" t="s">
        <v>156</v>
      </c>
      <c r="H127" s="72" t="s">
        <v>73</v>
      </c>
      <c r="I127" s="83">
        <v>68.900000000000006</v>
      </c>
      <c r="J127" s="141"/>
      <c r="K127" s="143">
        <f t="shared" ref="K127" si="32">I127*J127</f>
        <v>0</v>
      </c>
    </row>
    <row r="128" spans="2:11" ht="11.25" customHeight="1" x14ac:dyDescent="0.25">
      <c r="C128" s="200"/>
      <c r="D128" s="200"/>
      <c r="E128" s="200"/>
      <c r="F128" s="39"/>
      <c r="G128" s="49" t="s">
        <v>157</v>
      </c>
      <c r="H128" s="72" t="s">
        <v>57</v>
      </c>
      <c r="I128" s="83">
        <v>137.80000000000001</v>
      </c>
      <c r="J128" s="141"/>
      <c r="K128" s="143">
        <f>I128*J128</f>
        <v>0</v>
      </c>
    </row>
    <row r="129" spans="2:11" ht="6" customHeight="1" x14ac:dyDescent="0.25">
      <c r="B129" s="23"/>
      <c r="C129" s="52"/>
      <c r="D129" s="52"/>
      <c r="E129" s="52"/>
      <c r="F129" s="52"/>
      <c r="G129" s="53"/>
      <c r="H129" s="40"/>
      <c r="I129" s="40"/>
      <c r="J129" s="88"/>
      <c r="K129" s="23"/>
    </row>
    <row r="130" spans="2:11" ht="15.75" x14ac:dyDescent="0.25">
      <c r="B130" s="3" t="s">
        <v>0</v>
      </c>
      <c r="C130" s="36"/>
      <c r="D130" s="36"/>
      <c r="E130" s="36"/>
      <c r="F130" s="36"/>
      <c r="G130" s="36"/>
      <c r="H130" s="36"/>
      <c r="J130" s="36"/>
      <c r="K130" s="124"/>
    </row>
    <row r="131" spans="2:11" ht="6" customHeight="1" x14ac:dyDescent="0.25">
      <c r="C131" s="36"/>
      <c r="D131" s="36"/>
      <c r="E131" s="36"/>
      <c r="F131" s="36"/>
      <c r="G131" s="36"/>
      <c r="H131" s="36"/>
      <c r="I131" s="36"/>
      <c r="J131" s="36"/>
      <c r="K131" s="124"/>
    </row>
    <row r="132" spans="2:11" x14ac:dyDescent="0.25">
      <c r="C132" s="165" t="s">
        <v>1</v>
      </c>
      <c r="D132" s="165"/>
      <c r="E132" s="165"/>
      <c r="F132" s="36"/>
      <c r="G132" s="36"/>
      <c r="H132" s="36"/>
      <c r="I132" s="36"/>
      <c r="J132" s="36"/>
      <c r="K132" s="124"/>
    </row>
    <row r="133" spans="2:11" x14ac:dyDescent="0.25">
      <c r="C133" s="33" t="s">
        <v>48</v>
      </c>
      <c r="D133" s="33"/>
      <c r="E133" s="33"/>
      <c r="F133" s="36" t="s">
        <v>2</v>
      </c>
      <c r="G133" s="36"/>
      <c r="H133" s="208" t="s">
        <v>10</v>
      </c>
      <c r="I133" s="203">
        <v>66.3</v>
      </c>
      <c r="J133" s="204"/>
      <c r="K133" s="206">
        <f>I133*J133</f>
        <v>0</v>
      </c>
    </row>
    <row r="134" spans="2:11" x14ac:dyDescent="0.25">
      <c r="C134" s="33" t="s">
        <v>128</v>
      </c>
      <c r="D134" s="33"/>
      <c r="E134" s="33"/>
      <c r="F134" s="36" t="s">
        <v>3</v>
      </c>
      <c r="G134" s="36"/>
      <c r="H134" s="208"/>
      <c r="I134" s="203"/>
      <c r="J134" s="205"/>
      <c r="K134" s="207"/>
    </row>
    <row r="135" spans="2:11" ht="6" customHeight="1" x14ac:dyDescent="0.25">
      <c r="C135" s="70"/>
      <c r="D135" s="70"/>
      <c r="E135" s="70"/>
      <c r="F135" s="36"/>
      <c r="G135" s="36"/>
      <c r="H135" s="36"/>
      <c r="I135" s="36"/>
      <c r="J135" s="36"/>
      <c r="K135" s="125"/>
    </row>
    <row r="136" spans="2:11" x14ac:dyDescent="0.25">
      <c r="C136" s="165" t="s">
        <v>1</v>
      </c>
      <c r="D136" s="165"/>
      <c r="E136" s="165"/>
      <c r="F136" s="36"/>
      <c r="G136" s="36"/>
      <c r="H136" s="36"/>
      <c r="I136" s="36"/>
      <c r="J136" s="36"/>
      <c r="K136" s="125"/>
    </row>
    <row r="137" spans="2:11" x14ac:dyDescent="0.25">
      <c r="C137" s="33" t="s">
        <v>129</v>
      </c>
      <c r="D137" s="33"/>
      <c r="E137" s="33"/>
      <c r="F137" s="36" t="s">
        <v>2</v>
      </c>
      <c r="G137" s="36"/>
      <c r="H137" s="208" t="s">
        <v>10</v>
      </c>
      <c r="I137" s="203">
        <v>76.400000000000006</v>
      </c>
      <c r="J137" s="204"/>
      <c r="K137" s="206">
        <f>I137*J137</f>
        <v>0</v>
      </c>
    </row>
    <row r="138" spans="2:11" x14ac:dyDescent="0.25">
      <c r="C138" s="33" t="s">
        <v>130</v>
      </c>
      <c r="D138" s="33"/>
      <c r="E138" s="33"/>
      <c r="F138" s="36" t="s">
        <v>3</v>
      </c>
      <c r="G138" s="36"/>
      <c r="H138" s="208"/>
      <c r="I138" s="203"/>
      <c r="J138" s="205"/>
      <c r="K138" s="207"/>
    </row>
    <row r="139" spans="2:11" ht="6" customHeight="1" x14ac:dyDescent="0.25">
      <c r="C139" s="70"/>
      <c r="D139" s="70"/>
      <c r="E139" s="70"/>
      <c r="F139" s="36"/>
      <c r="G139" s="36"/>
      <c r="H139" s="36"/>
      <c r="I139" s="36"/>
      <c r="J139" s="36"/>
      <c r="K139" s="125"/>
    </row>
    <row r="140" spans="2:11" x14ac:dyDescent="0.25">
      <c r="C140" s="165" t="s">
        <v>1</v>
      </c>
      <c r="D140" s="165"/>
      <c r="E140" s="165"/>
      <c r="F140" s="36"/>
      <c r="G140" s="36"/>
      <c r="H140" s="36"/>
      <c r="I140" s="36"/>
      <c r="J140" s="36"/>
      <c r="K140" s="125"/>
    </row>
    <row r="141" spans="2:11" x14ac:dyDescent="0.25">
      <c r="C141" s="33" t="s">
        <v>131</v>
      </c>
      <c r="D141" s="33"/>
      <c r="E141" s="33"/>
      <c r="F141" s="36" t="s">
        <v>2</v>
      </c>
      <c r="G141" s="36"/>
      <c r="H141" s="208" t="s">
        <v>10</v>
      </c>
      <c r="I141" s="203">
        <v>88.94</v>
      </c>
      <c r="J141" s="204"/>
      <c r="K141" s="206">
        <f>I141*J141</f>
        <v>0</v>
      </c>
    </row>
    <row r="142" spans="2:11" x14ac:dyDescent="0.25">
      <c r="C142" s="33" t="s">
        <v>132</v>
      </c>
      <c r="D142" s="33"/>
      <c r="E142" s="33"/>
      <c r="F142" s="36" t="s">
        <v>3</v>
      </c>
      <c r="G142" s="36"/>
      <c r="H142" s="208"/>
      <c r="I142" s="203"/>
      <c r="J142" s="205"/>
      <c r="K142" s="207"/>
    </row>
    <row r="143" spans="2:11" ht="6" customHeight="1" x14ac:dyDescent="0.25">
      <c r="C143" s="70"/>
      <c r="D143" s="70"/>
      <c r="E143" s="70"/>
      <c r="F143" s="36"/>
      <c r="G143" s="36"/>
      <c r="H143" s="36"/>
      <c r="I143" s="36"/>
      <c r="J143" s="36"/>
      <c r="K143" s="125"/>
    </row>
    <row r="144" spans="2:11" x14ac:dyDescent="0.25">
      <c r="C144" s="165" t="s">
        <v>1</v>
      </c>
      <c r="D144" s="165"/>
      <c r="E144" s="165"/>
      <c r="F144" s="36"/>
      <c r="G144" s="36"/>
      <c r="H144" s="36"/>
      <c r="I144" s="36"/>
      <c r="J144" s="36"/>
      <c r="K144" s="125"/>
    </row>
    <row r="145" spans="1:12" x14ac:dyDescent="0.25">
      <c r="C145" s="33" t="s">
        <v>133</v>
      </c>
      <c r="D145" s="33"/>
      <c r="E145" s="33"/>
      <c r="F145" s="36" t="s">
        <v>2</v>
      </c>
      <c r="G145" s="36"/>
      <c r="H145" s="208" t="s">
        <v>10</v>
      </c>
      <c r="I145" s="203">
        <v>90.51</v>
      </c>
      <c r="J145" s="204"/>
      <c r="K145" s="206">
        <f>I145*J145</f>
        <v>0</v>
      </c>
    </row>
    <row r="146" spans="1:12" x14ac:dyDescent="0.25">
      <c r="C146" s="33" t="s">
        <v>134</v>
      </c>
      <c r="D146" s="33"/>
      <c r="E146" s="33"/>
      <c r="F146" s="36" t="s">
        <v>3</v>
      </c>
      <c r="G146" s="36"/>
      <c r="H146" s="208"/>
      <c r="I146" s="203"/>
      <c r="J146" s="205"/>
      <c r="K146" s="207"/>
    </row>
    <row r="147" spans="1:12" ht="6" customHeight="1" x14ac:dyDescent="0.25"/>
    <row r="148" spans="1:12" ht="26.45" customHeight="1" x14ac:dyDescent="0.25">
      <c r="A148" s="24"/>
      <c r="B148" s="24"/>
      <c r="C148" s="24"/>
      <c r="D148" s="24"/>
      <c r="E148" s="24"/>
      <c r="F148" s="24"/>
      <c r="G148" s="24"/>
      <c r="H148" s="87"/>
      <c r="I148" s="87"/>
      <c r="J148" s="87"/>
      <c r="K148" s="24"/>
      <c r="L148" s="24"/>
    </row>
    <row r="149" spans="1:12" ht="18" customHeight="1" x14ac:dyDescent="0.25">
      <c r="B149" s="212" t="s">
        <v>4</v>
      </c>
      <c r="C149" s="212"/>
      <c r="D149" s="212"/>
      <c r="E149" s="212"/>
      <c r="F149" s="212"/>
      <c r="G149" s="163" t="s">
        <v>60</v>
      </c>
      <c r="H149" s="163" t="s">
        <v>6</v>
      </c>
      <c r="I149" s="15"/>
      <c r="J149" s="163" t="s">
        <v>14</v>
      </c>
      <c r="K149" s="163" t="s">
        <v>5</v>
      </c>
    </row>
    <row r="150" spans="1:12" s="1" customFormat="1" ht="6" customHeight="1" x14ac:dyDescent="0.25">
      <c r="B150" s="176"/>
      <c r="C150" s="176"/>
      <c r="D150" s="176"/>
      <c r="E150" s="176"/>
      <c r="F150" s="176"/>
      <c r="G150" s="176"/>
      <c r="H150" s="176"/>
      <c r="I150" s="177"/>
      <c r="J150" s="176"/>
      <c r="K150" s="176"/>
    </row>
    <row r="151" spans="1:12" ht="20.45" customHeight="1" x14ac:dyDescent="0.25">
      <c r="B151" s="3" t="s">
        <v>7</v>
      </c>
      <c r="C151" s="27"/>
      <c r="D151" s="27"/>
      <c r="E151" s="27"/>
    </row>
    <row r="152" spans="1:12" ht="6" customHeight="1" x14ac:dyDescent="0.25">
      <c r="C152" s="27"/>
      <c r="D152" s="27"/>
      <c r="E152" s="27"/>
    </row>
    <row r="153" spans="1:12" ht="14.45" customHeight="1" x14ac:dyDescent="0.25">
      <c r="C153" s="174" t="s">
        <v>8</v>
      </c>
      <c r="D153" s="174"/>
      <c r="E153" s="174"/>
      <c r="F153" s="180"/>
      <c r="G153" s="184"/>
    </row>
    <row r="154" spans="1:12" ht="14.45" customHeight="1" x14ac:dyDescent="0.25">
      <c r="C154" s="216" t="s">
        <v>191</v>
      </c>
      <c r="D154" s="216"/>
      <c r="E154" s="216"/>
      <c r="F154" s="216"/>
      <c r="G154" s="183" t="s">
        <v>192</v>
      </c>
      <c r="H154" s="164" t="s">
        <v>9</v>
      </c>
      <c r="I154" s="185">
        <v>129.9</v>
      </c>
      <c r="J154" s="186"/>
      <c r="K154" s="187">
        <f>I154*J154</f>
        <v>0</v>
      </c>
    </row>
    <row r="155" spans="1:12" ht="14.45" customHeight="1" x14ac:dyDescent="0.25">
      <c r="C155" s="174" t="s">
        <v>13</v>
      </c>
      <c r="D155" s="174"/>
      <c r="E155" s="174"/>
      <c r="F155" s="181"/>
      <c r="G155" s="183"/>
      <c r="H155" s="164"/>
      <c r="I155" s="185"/>
      <c r="J155" s="172"/>
      <c r="K155" s="173"/>
    </row>
    <row r="156" spans="1:12" ht="6" customHeight="1" x14ac:dyDescent="0.25">
      <c r="C156" s="70"/>
      <c r="D156" s="70"/>
      <c r="E156" s="70"/>
      <c r="F156" s="36"/>
      <c r="G156" s="171"/>
      <c r="H156" s="72"/>
      <c r="I156" s="36"/>
      <c r="J156" s="72"/>
      <c r="K156" s="124"/>
    </row>
    <row r="157" spans="1:12" ht="14.45" customHeight="1" x14ac:dyDescent="0.25">
      <c r="C157" s="174" t="s">
        <v>15</v>
      </c>
      <c r="D157" s="174"/>
      <c r="E157" s="174"/>
      <c r="F157" s="181"/>
      <c r="G157" s="182"/>
      <c r="H157" s="72"/>
      <c r="I157" s="36"/>
      <c r="J157" s="72"/>
      <c r="K157" s="189"/>
    </row>
    <row r="158" spans="1:12" ht="14.45" customHeight="1" x14ac:dyDescent="0.25">
      <c r="C158" s="216" t="s">
        <v>191</v>
      </c>
      <c r="D158" s="216"/>
      <c r="E158" s="216"/>
      <c r="F158" s="216"/>
      <c r="G158" s="183" t="s">
        <v>193</v>
      </c>
      <c r="H158" s="164" t="s">
        <v>9</v>
      </c>
      <c r="I158" s="185">
        <v>149.9</v>
      </c>
      <c r="J158" s="192"/>
      <c r="K158" s="173">
        <f>I158*J158</f>
        <v>0</v>
      </c>
      <c r="L158" s="188"/>
    </row>
    <row r="159" spans="1:12" ht="14.45" customHeight="1" x14ac:dyDescent="0.25">
      <c r="C159" s="174" t="s">
        <v>16</v>
      </c>
      <c r="D159" s="174"/>
      <c r="E159" s="174"/>
      <c r="F159" s="181"/>
      <c r="G159" s="174"/>
      <c r="H159" s="42"/>
      <c r="I159" s="185"/>
      <c r="J159" s="191"/>
      <c r="K159" s="190"/>
    </row>
    <row r="160" spans="1:12" ht="6" customHeight="1" x14ac:dyDescent="0.25">
      <c r="H160" s="44"/>
      <c r="I160" s="44"/>
      <c r="J160" s="44"/>
    </row>
    <row r="161" spans="1:20" ht="12.75" customHeight="1" x14ac:dyDescent="0.25">
      <c r="A161" s="6"/>
      <c r="B161" s="31" t="s">
        <v>24</v>
      </c>
      <c r="C161" s="6"/>
      <c r="D161" s="6"/>
      <c r="E161" s="6"/>
      <c r="F161" s="101" t="s">
        <v>23</v>
      </c>
      <c r="G161" s="9"/>
      <c r="H161" s="10"/>
      <c r="I161" s="11"/>
      <c r="J161" s="131">
        <f>SUM(J78:J160)</f>
        <v>0</v>
      </c>
      <c r="K161" s="130">
        <f>SUM(K11:K160)</f>
        <v>0</v>
      </c>
      <c r="L161" s="8"/>
    </row>
    <row r="162" spans="1:20" ht="18" customHeight="1" x14ac:dyDescent="0.25">
      <c r="A162" s="6"/>
      <c r="B162" s="6"/>
      <c r="C162" s="6"/>
      <c r="D162" s="6"/>
      <c r="E162" s="6"/>
      <c r="F162" s="103" t="s">
        <v>158</v>
      </c>
      <c r="G162" s="28"/>
      <c r="H162" s="11"/>
      <c r="I162" s="11"/>
      <c r="J162" s="102"/>
      <c r="K162" s="130">
        <f>IF(N1,J161*5.95,0)</f>
        <v>0</v>
      </c>
      <c r="L162" s="8"/>
    </row>
    <row r="163" spans="1:20" ht="21" customHeight="1" x14ac:dyDescent="0.25">
      <c r="A163" s="7"/>
      <c r="B163" s="7"/>
      <c r="C163" s="7"/>
      <c r="D163" s="7"/>
      <c r="E163" s="7"/>
      <c r="F163" s="12" t="s">
        <v>25</v>
      </c>
      <c r="G163" s="13"/>
      <c r="H163" s="14"/>
      <c r="I163" s="14"/>
      <c r="J163" s="201">
        <f>SUM(K161:K162)</f>
        <v>0</v>
      </c>
      <c r="K163" s="201"/>
      <c r="L163" s="8"/>
    </row>
    <row r="164" spans="1:20" s="19" customFormat="1" ht="40.9" customHeight="1" x14ac:dyDescent="0.25">
      <c r="B164" s="20" t="s">
        <v>38</v>
      </c>
      <c r="C164" s="22"/>
      <c r="D164" s="22"/>
      <c r="E164" s="22"/>
      <c r="G164" s="30" t="s">
        <v>34</v>
      </c>
    </row>
    <row r="165" spans="1:20" s="19" customFormat="1" ht="15.75" customHeight="1" x14ac:dyDescent="0.2">
      <c r="C165" s="22"/>
      <c r="D165" s="22"/>
      <c r="E165" s="22"/>
      <c r="G165" s="193" t="s">
        <v>161</v>
      </c>
      <c r="H165" s="193"/>
      <c r="I165" s="198"/>
      <c r="J165" s="198"/>
      <c r="K165" s="198"/>
    </row>
    <row r="166" spans="1:20" s="19" customFormat="1" ht="15.75" customHeight="1" x14ac:dyDescent="0.2">
      <c r="C166" s="22"/>
      <c r="D166" s="22"/>
      <c r="E166" s="22"/>
      <c r="G166" s="193" t="s">
        <v>29</v>
      </c>
      <c r="H166" s="193"/>
      <c r="I166" s="195"/>
      <c r="J166" s="195"/>
      <c r="K166" s="195"/>
    </row>
    <row r="167" spans="1:20" s="19" customFormat="1" ht="15.75" customHeight="1" x14ac:dyDescent="0.2">
      <c r="G167" s="193" t="s">
        <v>30</v>
      </c>
      <c r="H167" s="193"/>
      <c r="I167" s="195"/>
      <c r="J167" s="195"/>
      <c r="K167" s="195"/>
    </row>
    <row r="168" spans="1:20" s="19" customFormat="1" ht="15.75" customHeight="1" x14ac:dyDescent="0.2">
      <c r="B168" s="21"/>
      <c r="G168" s="193" t="s">
        <v>31</v>
      </c>
      <c r="H168" s="193"/>
      <c r="I168" s="195"/>
      <c r="J168" s="195"/>
      <c r="K168" s="195"/>
    </row>
    <row r="169" spans="1:20" s="19" customFormat="1" ht="15.75" customHeight="1" x14ac:dyDescent="0.2">
      <c r="B169" s="2"/>
      <c r="G169" s="193" t="s">
        <v>32</v>
      </c>
      <c r="H169" s="193"/>
      <c r="I169" s="195"/>
      <c r="J169" s="195"/>
      <c r="K169" s="149"/>
      <c r="T169" s="26"/>
    </row>
    <row r="170" spans="1:20" s="19" customFormat="1" ht="15.75" customHeight="1" x14ac:dyDescent="0.2">
      <c r="B170" s="2"/>
      <c r="G170" s="193" t="s">
        <v>33</v>
      </c>
      <c r="H170" s="193"/>
      <c r="I170" s="195"/>
      <c r="J170" s="195"/>
      <c r="K170" s="195"/>
    </row>
    <row r="171" spans="1:20" s="19" customFormat="1" ht="15.75" customHeight="1" x14ac:dyDescent="0.2">
      <c r="B171" s="2"/>
      <c r="G171" s="193" t="s">
        <v>160</v>
      </c>
      <c r="H171" s="193"/>
      <c r="I171" s="195"/>
      <c r="J171" s="195"/>
      <c r="K171" s="195"/>
    </row>
    <row r="172" spans="1:20" s="19" customFormat="1" ht="15.75" customHeight="1" x14ac:dyDescent="0.25">
      <c r="B172" s="29" t="s">
        <v>37</v>
      </c>
      <c r="C172"/>
      <c r="D172" s="202">
        <v>5665</v>
      </c>
      <c r="E172" s="202"/>
    </row>
    <row r="173" spans="1:20" s="19" customFormat="1" ht="15.75" customHeight="1" x14ac:dyDescent="0.25">
      <c r="D173" s="26"/>
      <c r="E173" s="26"/>
      <c r="G173" s="30" t="s">
        <v>35</v>
      </c>
      <c r="I173" s="22"/>
      <c r="J173" s="22"/>
    </row>
    <row r="174" spans="1:20" s="19" customFormat="1" ht="15.75" customHeight="1" x14ac:dyDescent="0.2">
      <c r="G174" s="193" t="s">
        <v>161</v>
      </c>
      <c r="H174" s="193"/>
      <c r="I174" s="197" t="str">
        <f t="shared" ref="I174:I180" si="33">IF($N$2,I165,"")</f>
        <v/>
      </c>
      <c r="J174" s="197"/>
      <c r="K174" s="197"/>
    </row>
    <row r="175" spans="1:20" s="19" customFormat="1" ht="15.75" customHeight="1" x14ac:dyDescent="0.2">
      <c r="B175" s="29" t="s">
        <v>39</v>
      </c>
      <c r="G175" s="193" t="s">
        <v>29</v>
      </c>
      <c r="H175" s="193"/>
      <c r="I175" s="196" t="str">
        <f t="shared" si="33"/>
        <v/>
      </c>
      <c r="J175" s="196"/>
      <c r="K175" s="196"/>
    </row>
    <row r="176" spans="1:20" s="19" customFormat="1" ht="15.75" customHeight="1" x14ac:dyDescent="0.25">
      <c r="B176" s="119" t="s">
        <v>164</v>
      </c>
      <c r="C176" s="121"/>
      <c r="D176" s="199"/>
      <c r="E176" s="199"/>
      <c r="F176"/>
      <c r="G176" s="193" t="s">
        <v>30</v>
      </c>
      <c r="H176" s="193"/>
      <c r="I176" s="196" t="str">
        <f t="shared" si="33"/>
        <v/>
      </c>
      <c r="J176" s="196"/>
      <c r="K176" s="196"/>
    </row>
    <row r="177" spans="1:12" s="19" customFormat="1" ht="15.75" customHeight="1" x14ac:dyDescent="0.25">
      <c r="B177" s="119" t="s">
        <v>40</v>
      </c>
      <c r="C177" s="22"/>
      <c r="D177" s="198"/>
      <c r="E177" s="198"/>
      <c r="F177"/>
      <c r="G177" s="193" t="s">
        <v>31</v>
      </c>
      <c r="H177" s="193"/>
      <c r="I177" s="196" t="str">
        <f t="shared" si="33"/>
        <v/>
      </c>
      <c r="J177" s="196"/>
      <c r="K177" s="196"/>
      <c r="L177"/>
    </row>
    <row r="178" spans="1:12" ht="15.75" customHeight="1" x14ac:dyDescent="0.25">
      <c r="A178" s="19"/>
      <c r="B178" s="111" t="s">
        <v>44</v>
      </c>
      <c r="C178" s="120"/>
      <c r="D178" s="138"/>
      <c r="E178" s="19"/>
      <c r="G178" s="111" t="s">
        <v>32</v>
      </c>
      <c r="H178" s="23"/>
      <c r="I178" s="196" t="str">
        <f t="shared" si="33"/>
        <v/>
      </c>
      <c r="J178" s="196"/>
      <c r="K178" s="150"/>
    </row>
    <row r="179" spans="1:12" ht="15.75" customHeight="1" x14ac:dyDescent="0.25">
      <c r="B179" s="119" t="s">
        <v>41</v>
      </c>
      <c r="C179" s="23"/>
      <c r="D179" s="137"/>
      <c r="E179" s="137"/>
      <c r="G179" s="193" t="s">
        <v>33</v>
      </c>
      <c r="H179" s="193"/>
      <c r="I179" s="196" t="str">
        <f t="shared" si="33"/>
        <v/>
      </c>
      <c r="J179" s="196"/>
      <c r="K179" s="196"/>
    </row>
    <row r="180" spans="1:12" ht="15.75" customHeight="1" x14ac:dyDescent="0.25">
      <c r="B180" s="42"/>
      <c r="D180" s="112" t="s">
        <v>42</v>
      </c>
      <c r="E180" s="112" t="s">
        <v>43</v>
      </c>
      <c r="G180" s="193" t="s">
        <v>160</v>
      </c>
      <c r="H180" s="193"/>
      <c r="I180" s="194" t="str">
        <f t="shared" si="33"/>
        <v/>
      </c>
      <c r="J180" s="194"/>
      <c r="K180" s="194"/>
    </row>
    <row r="181" spans="1:12" ht="26.45" customHeight="1" x14ac:dyDescent="0.25">
      <c r="A181" s="24"/>
      <c r="B181" s="24"/>
      <c r="C181" s="24"/>
      <c r="D181" s="24"/>
      <c r="E181" s="24"/>
      <c r="F181" s="24"/>
      <c r="G181" s="24"/>
      <c r="H181" s="87"/>
      <c r="I181" s="87"/>
      <c r="J181" s="87"/>
      <c r="K181" s="24"/>
      <c r="L181" s="24"/>
    </row>
    <row r="182" spans="1:12" ht="4.9000000000000004" hidden="1" customHeight="1" x14ac:dyDescent="0.25">
      <c r="A182" s="24"/>
      <c r="B182" s="24"/>
      <c r="C182" s="24"/>
      <c r="D182" s="24"/>
      <c r="E182" s="24"/>
      <c r="F182" s="24"/>
      <c r="G182" s="24"/>
      <c r="H182" s="87"/>
      <c r="I182" s="87"/>
      <c r="J182" s="87"/>
      <c r="K182" s="24"/>
      <c r="L182" s="24"/>
    </row>
  </sheetData>
  <sheetProtection algorithmName="SHA-512" hashValue="NQ4uX+Dvv4ETzv+VwUn8YCFLZcL/h3O0iZ1HKatV3rZoj4ido4OnRm+HldIy87OZHLurfPrr1vMwMz/XdWrTWQ==" saltValue="p2zf47hVTvqk2ZLxXIWugg==" spinCount="100000" sheet="1" selectLockedCells="1"/>
  <dataConsolidate/>
  <mergeCells count="82">
    <mergeCell ref="C107:E108"/>
    <mergeCell ref="H141:H142"/>
    <mergeCell ref="I141:I142"/>
    <mergeCell ref="J141:J142"/>
    <mergeCell ref="K141:K142"/>
    <mergeCell ref="C154:F154"/>
    <mergeCell ref="C158:F158"/>
    <mergeCell ref="J133:J134"/>
    <mergeCell ref="K133:K134"/>
    <mergeCell ref="H137:H138"/>
    <mergeCell ref="I137:I138"/>
    <mergeCell ref="J137:J138"/>
    <mergeCell ref="K137:K138"/>
    <mergeCell ref="B149:F149"/>
    <mergeCell ref="H145:H146"/>
    <mergeCell ref="C6:D6"/>
    <mergeCell ref="I6:K6"/>
    <mergeCell ref="B8:G8"/>
    <mergeCell ref="C11:E13"/>
    <mergeCell ref="B79:F79"/>
    <mergeCell ref="C46:E47"/>
    <mergeCell ref="C69:E70"/>
    <mergeCell ref="C15:E17"/>
    <mergeCell ref="C19:E21"/>
    <mergeCell ref="C28:E30"/>
    <mergeCell ref="C37:E38"/>
    <mergeCell ref="C40:E41"/>
    <mergeCell ref="C43:E44"/>
    <mergeCell ref="C53:E54"/>
    <mergeCell ref="C56:E57"/>
    <mergeCell ref="C59:E60"/>
    <mergeCell ref="C63:E64"/>
    <mergeCell ref="C66:E67"/>
    <mergeCell ref="C49:F50"/>
    <mergeCell ref="C104:E105"/>
    <mergeCell ref="C85:E87"/>
    <mergeCell ref="C89:E91"/>
    <mergeCell ref="C98:E99"/>
    <mergeCell ref="C101:E102"/>
    <mergeCell ref="C81:E83"/>
    <mergeCell ref="I145:I146"/>
    <mergeCell ref="J145:J146"/>
    <mergeCell ref="K145:K146"/>
    <mergeCell ref="H133:H134"/>
    <mergeCell ref="I133:I134"/>
    <mergeCell ref="D176:E176"/>
    <mergeCell ref="G167:H167"/>
    <mergeCell ref="I167:K167"/>
    <mergeCell ref="C111:E112"/>
    <mergeCell ref="C114:E115"/>
    <mergeCell ref="C117:E118"/>
    <mergeCell ref="C121:E122"/>
    <mergeCell ref="C124:E125"/>
    <mergeCell ref="C127:E128"/>
    <mergeCell ref="J163:K163"/>
    <mergeCell ref="G165:H165"/>
    <mergeCell ref="I165:K165"/>
    <mergeCell ref="G166:H166"/>
    <mergeCell ref="I166:K166"/>
    <mergeCell ref="D172:E172"/>
    <mergeCell ref="G174:H174"/>
    <mergeCell ref="G168:H168"/>
    <mergeCell ref="I168:K168"/>
    <mergeCell ref="G170:H170"/>
    <mergeCell ref="I170:K170"/>
    <mergeCell ref="G171:H171"/>
    <mergeCell ref="I171:K171"/>
    <mergeCell ref="D177:E177"/>
    <mergeCell ref="G177:H177"/>
    <mergeCell ref="I177:K177"/>
    <mergeCell ref="G179:H179"/>
    <mergeCell ref="I179:K179"/>
    <mergeCell ref="G180:H180"/>
    <mergeCell ref="I180:K180"/>
    <mergeCell ref="G169:H169"/>
    <mergeCell ref="I169:J169"/>
    <mergeCell ref="I178:J178"/>
    <mergeCell ref="G176:H176"/>
    <mergeCell ref="I176:K176"/>
    <mergeCell ref="I174:K174"/>
    <mergeCell ref="G175:H175"/>
    <mergeCell ref="I175:K175"/>
  </mergeCells>
  <conditionalFormatting sqref="F162:G162 J162:K162">
    <cfRule type="expression" dxfId="4" priority="4">
      <formula>NOT($N$1)</formula>
    </cfRule>
  </conditionalFormatting>
  <dataValidations count="2">
    <dataValidation type="list" allowBlank="1" showInputMessage="1" showErrorMessage="1" sqref="D179" xr:uid="{66581B51-0AB8-44D2-842D-E25669B0C496}">
      <formula1>"1,2,3,4,5,6,7,8,9,10,11,12"</formula1>
    </dataValidation>
    <dataValidation type="whole" operator="greaterThanOrEqual" allowBlank="1" showInputMessage="1" showErrorMessage="1" sqref="E179" xr:uid="{BA5AF43C-5B2B-4801-BC7D-99FACB0DE310}">
      <formula1>2000</formula1>
    </dataValidation>
  </dataValidations>
  <printOptions horizontalCentered="1"/>
  <pageMargins left="0" right="0" top="0" bottom="0" header="0" footer="0"/>
  <pageSetup scale="97" fitToHeight="0" orientation="portrait" r:id="rId1"/>
  <rowBreaks count="2" manualBreakCount="2">
    <brk id="78" max="11" man="1"/>
    <brk id="148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locked="0" defaultSize="0" print="0" autoFill="0" autoLine="0" autoPict="0">
                <anchor moveWithCells="1">
                  <from>
                    <xdr:col>5</xdr:col>
                    <xdr:colOff>76200</xdr:colOff>
                    <xdr:row>159</xdr:row>
                    <xdr:rowOff>57150</xdr:rowOff>
                  </from>
                  <to>
                    <xdr:col>5</xdr:col>
                    <xdr:colOff>314325</xdr:colOff>
                    <xdr:row>161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Check Box 4">
              <controlPr defaultSize="0" print="0" autoFill="0" autoLine="0" autoPict="0">
                <anchor moveWithCells="1">
                  <from>
                    <xdr:col>9</xdr:col>
                    <xdr:colOff>228600</xdr:colOff>
                    <xdr:row>170</xdr:row>
                    <xdr:rowOff>133350</xdr:rowOff>
                  </from>
                  <to>
                    <xdr:col>9</xdr:col>
                    <xdr:colOff>571500</xdr:colOff>
                    <xdr:row>174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852A-909E-4532-A216-DDF357037BAB}">
  <sheetPr codeName="Sheet2">
    <pageSetUpPr fitToPage="1"/>
  </sheetPr>
  <dimension ref="A1:R109"/>
  <sheetViews>
    <sheetView showGridLines="0" view="pageBreakPreview" zoomScaleNormal="100" zoomScaleSheetLayoutView="100" workbookViewId="0">
      <pane ySplit="7" topLeftCell="A83" activePane="bottomLeft" state="frozen"/>
      <selection pane="bottomLeft" activeCell="G6" sqref="G6:I6"/>
    </sheetView>
  </sheetViews>
  <sheetFormatPr defaultRowHeight="15" x14ac:dyDescent="0.25"/>
  <cols>
    <col min="1" max="1" width="7.7109375" customWidth="1"/>
    <col min="3" max="3" width="26.85546875" customWidth="1"/>
    <col min="9" max="9" width="10.7109375" bestFit="1" customWidth="1"/>
    <col min="10" max="10" width="7.85546875" customWidth="1"/>
    <col min="13" max="13" width="5" hidden="1" customWidth="1"/>
  </cols>
  <sheetData>
    <row r="1" spans="1:13" x14ac:dyDescent="0.25">
      <c r="M1" s="122" t="b">
        <v>0</v>
      </c>
    </row>
    <row r="2" spans="1:13" x14ac:dyDescent="0.25">
      <c r="M2" s="123" t="b">
        <v>0</v>
      </c>
    </row>
    <row r="4" spans="1:13" ht="15.75" thickBot="1" x14ac:dyDescent="0.3">
      <c r="A4" s="54"/>
      <c r="B4" s="54"/>
      <c r="C4" s="54"/>
      <c r="D4" s="54"/>
      <c r="E4" s="54"/>
      <c r="F4" s="54"/>
      <c r="G4" s="54"/>
      <c r="H4" s="54"/>
      <c r="I4" s="54"/>
      <c r="J4" s="54"/>
    </row>
    <row r="5" spans="1:13" ht="15.75" thickTop="1" x14ac:dyDescent="0.25"/>
    <row r="6" spans="1:13" x14ac:dyDescent="0.25">
      <c r="B6" s="73" t="s">
        <v>27</v>
      </c>
      <c r="C6" s="148"/>
      <c r="D6" s="36"/>
      <c r="E6" s="36"/>
      <c r="F6" s="74" t="s">
        <v>26</v>
      </c>
      <c r="G6" s="221"/>
      <c r="H6" s="221"/>
      <c r="I6" s="221"/>
    </row>
    <row r="8" spans="1:13" s="55" customFormat="1" ht="10.5" customHeight="1" x14ac:dyDescent="0.25">
      <c r="A8"/>
      <c r="B8" s="212" t="s">
        <v>4</v>
      </c>
      <c r="C8" s="212"/>
      <c r="D8" s="212"/>
      <c r="E8" s="212"/>
      <c r="F8" s="212" t="s">
        <v>6</v>
      </c>
      <c r="G8" s="15"/>
      <c r="H8" s="212" t="s">
        <v>14</v>
      </c>
      <c r="I8" s="212" t="s">
        <v>5</v>
      </c>
    </row>
    <row r="9" spans="1:13" s="55" customFormat="1" ht="10.5" customHeight="1" x14ac:dyDescent="0.25">
      <c r="A9"/>
      <c r="B9" s="212"/>
      <c r="C9" s="212"/>
      <c r="D9" s="212"/>
      <c r="E9" s="212"/>
      <c r="F9" s="212"/>
      <c r="G9" s="16"/>
      <c r="H9" s="212"/>
      <c r="I9" s="212"/>
    </row>
    <row r="10" spans="1:13" ht="6.75" customHeight="1" x14ac:dyDescent="0.25"/>
    <row r="11" spans="1:13" ht="15.75" x14ac:dyDescent="0.25">
      <c r="B11" s="3" t="s">
        <v>7</v>
      </c>
      <c r="C11" s="27"/>
    </row>
    <row r="12" spans="1:13" ht="11.25" customHeight="1" x14ac:dyDescent="0.25">
      <c r="C12" s="27"/>
      <c r="I12" s="127"/>
    </row>
    <row r="13" spans="1:13" ht="11.25" customHeight="1" x14ac:dyDescent="0.25">
      <c r="C13" s="35" t="s">
        <v>8</v>
      </c>
      <c r="D13" s="56"/>
      <c r="E13" s="56"/>
      <c r="I13" s="127"/>
    </row>
    <row r="14" spans="1:13" ht="11.25" customHeight="1" x14ac:dyDescent="0.25">
      <c r="C14" s="33" t="s">
        <v>46</v>
      </c>
      <c r="D14" s="36" t="s">
        <v>11</v>
      </c>
      <c r="E14" s="36"/>
      <c r="F14" s="208" t="s">
        <v>9</v>
      </c>
      <c r="G14" s="203">
        <v>129.9</v>
      </c>
      <c r="H14" s="204"/>
      <c r="I14" s="220">
        <f>G14*H14</f>
        <v>0</v>
      </c>
    </row>
    <row r="15" spans="1:13" ht="11.25" customHeight="1" x14ac:dyDescent="0.25">
      <c r="C15" s="35" t="s">
        <v>13</v>
      </c>
      <c r="D15" s="36" t="s">
        <v>12</v>
      </c>
      <c r="E15" s="36"/>
      <c r="F15" s="208"/>
      <c r="G15" s="203"/>
      <c r="H15" s="205"/>
      <c r="I15" s="220"/>
    </row>
    <row r="16" spans="1:13" ht="11.25" customHeight="1" x14ac:dyDescent="0.25">
      <c r="C16" s="70"/>
      <c r="D16" s="36"/>
      <c r="E16" s="36"/>
      <c r="F16" s="36"/>
      <c r="G16" s="36"/>
      <c r="H16" s="36"/>
      <c r="I16" s="124"/>
    </row>
    <row r="17" spans="2:9" ht="11.25" customHeight="1" x14ac:dyDescent="0.25">
      <c r="C17" s="35" t="s">
        <v>15</v>
      </c>
      <c r="D17" s="36"/>
      <c r="E17" s="36"/>
      <c r="F17" s="36"/>
      <c r="G17" s="36"/>
      <c r="H17" s="36"/>
      <c r="I17" s="124"/>
    </row>
    <row r="18" spans="2:9" ht="11.25" customHeight="1" x14ac:dyDescent="0.25">
      <c r="C18" s="33" t="s">
        <v>47</v>
      </c>
      <c r="D18" s="36" t="s">
        <v>11</v>
      </c>
      <c r="E18" s="36"/>
      <c r="F18" s="208" t="s">
        <v>9</v>
      </c>
      <c r="G18" s="203">
        <v>149.9</v>
      </c>
      <c r="H18" s="204"/>
      <c r="I18" s="220">
        <f>G18*H18</f>
        <v>0</v>
      </c>
    </row>
    <row r="19" spans="2:9" ht="11.25" customHeight="1" x14ac:dyDescent="0.25">
      <c r="C19" s="35" t="s">
        <v>16</v>
      </c>
      <c r="D19" s="36" t="s">
        <v>12</v>
      </c>
      <c r="E19" s="36"/>
      <c r="F19" s="208"/>
      <c r="G19" s="203"/>
      <c r="H19" s="205"/>
      <c r="I19" s="220"/>
    </row>
    <row r="20" spans="2:9" ht="11.25" customHeight="1" x14ac:dyDescent="0.25">
      <c r="C20" s="70"/>
      <c r="D20" s="36"/>
      <c r="E20" s="36"/>
      <c r="F20" s="36"/>
      <c r="G20" s="36"/>
      <c r="H20" s="36"/>
      <c r="I20" s="124"/>
    </row>
    <row r="21" spans="2:9" ht="6.75" customHeight="1" x14ac:dyDescent="0.25">
      <c r="C21" s="70"/>
      <c r="D21" s="36"/>
      <c r="E21" s="36"/>
      <c r="F21" s="36"/>
      <c r="G21" s="36"/>
      <c r="H21" s="36"/>
      <c r="I21" s="124"/>
    </row>
    <row r="22" spans="2:9" ht="15.75" x14ac:dyDescent="0.25">
      <c r="B22" s="3" t="s">
        <v>0</v>
      </c>
      <c r="C22" s="36"/>
      <c r="D22" s="36"/>
      <c r="E22" s="36"/>
      <c r="F22" s="36"/>
      <c r="G22" s="36"/>
      <c r="H22" s="36"/>
      <c r="I22" s="124"/>
    </row>
    <row r="23" spans="2:9" ht="11.25" customHeight="1" x14ac:dyDescent="0.25">
      <c r="C23" s="36"/>
      <c r="D23" s="36"/>
      <c r="E23" s="36"/>
      <c r="F23" s="36"/>
      <c r="G23" s="36"/>
      <c r="H23" s="36"/>
      <c r="I23" s="124"/>
    </row>
    <row r="24" spans="2:9" ht="11.25" customHeight="1" x14ac:dyDescent="0.25">
      <c r="C24" s="35" t="s">
        <v>1</v>
      </c>
      <c r="D24" s="36"/>
      <c r="E24" s="36"/>
      <c r="F24" s="36"/>
      <c r="G24" s="36"/>
      <c r="H24" s="36"/>
      <c r="I24" s="124"/>
    </row>
    <row r="25" spans="2:9" ht="11.25" customHeight="1" x14ac:dyDescent="0.25">
      <c r="C25" s="33" t="s">
        <v>48</v>
      </c>
      <c r="D25" s="36" t="s">
        <v>2</v>
      </c>
      <c r="E25" s="36"/>
      <c r="F25" s="208" t="s">
        <v>10</v>
      </c>
      <c r="G25" s="203">
        <v>66.3</v>
      </c>
      <c r="H25" s="204"/>
      <c r="I25" s="220">
        <f>G25*H25</f>
        <v>0</v>
      </c>
    </row>
    <row r="26" spans="2:9" ht="11.25" customHeight="1" x14ac:dyDescent="0.25">
      <c r="C26" s="33" t="s">
        <v>128</v>
      </c>
      <c r="D26" s="36" t="s">
        <v>3</v>
      </c>
      <c r="E26" s="36"/>
      <c r="F26" s="208"/>
      <c r="G26" s="203"/>
      <c r="H26" s="205"/>
      <c r="I26" s="220"/>
    </row>
    <row r="27" spans="2:9" ht="11.25" customHeight="1" x14ac:dyDescent="0.25">
      <c r="C27" s="70"/>
      <c r="D27" s="36"/>
      <c r="E27" s="36"/>
      <c r="F27" s="36"/>
      <c r="G27" s="36"/>
      <c r="H27" s="36"/>
      <c r="I27" s="125"/>
    </row>
    <row r="28" spans="2:9" ht="11.25" customHeight="1" x14ac:dyDescent="0.25">
      <c r="C28" s="35" t="s">
        <v>1</v>
      </c>
      <c r="D28" s="36"/>
      <c r="E28" s="36"/>
      <c r="F28" s="36"/>
      <c r="G28" s="36"/>
      <c r="H28" s="36"/>
      <c r="I28" s="125"/>
    </row>
    <row r="29" spans="2:9" ht="11.25" customHeight="1" x14ac:dyDescent="0.25">
      <c r="C29" s="33" t="s">
        <v>129</v>
      </c>
      <c r="D29" s="36" t="s">
        <v>2</v>
      </c>
      <c r="E29" s="36"/>
      <c r="F29" s="208" t="s">
        <v>10</v>
      </c>
      <c r="G29" s="203">
        <v>76.400000000000006</v>
      </c>
      <c r="H29" s="204"/>
      <c r="I29" s="220">
        <f>G29*H29</f>
        <v>0</v>
      </c>
    </row>
    <row r="30" spans="2:9" ht="11.25" customHeight="1" x14ac:dyDescent="0.25">
      <c r="C30" s="33" t="s">
        <v>130</v>
      </c>
      <c r="D30" s="36" t="s">
        <v>3</v>
      </c>
      <c r="E30" s="36"/>
      <c r="F30" s="208"/>
      <c r="G30" s="203"/>
      <c r="H30" s="205"/>
      <c r="I30" s="220"/>
    </row>
    <row r="31" spans="2:9" ht="11.25" customHeight="1" x14ac:dyDescent="0.25">
      <c r="C31" s="70"/>
      <c r="D31" s="36"/>
      <c r="E31" s="36"/>
      <c r="F31" s="36"/>
      <c r="G31" s="36"/>
      <c r="H31" s="36"/>
      <c r="I31" s="125"/>
    </row>
    <row r="32" spans="2:9" ht="11.25" customHeight="1" x14ac:dyDescent="0.25">
      <c r="C32" s="35" t="s">
        <v>1</v>
      </c>
      <c r="D32" s="36"/>
      <c r="E32" s="36"/>
      <c r="F32" s="36"/>
      <c r="G32" s="36"/>
      <c r="H32" s="36"/>
      <c r="I32" s="125"/>
    </row>
    <row r="33" spans="2:9" ht="11.25" customHeight="1" x14ac:dyDescent="0.25">
      <c r="C33" s="33" t="s">
        <v>131</v>
      </c>
      <c r="D33" s="36" t="s">
        <v>2</v>
      </c>
      <c r="E33" s="36"/>
      <c r="F33" s="208" t="s">
        <v>10</v>
      </c>
      <c r="G33" s="203">
        <v>88.94</v>
      </c>
      <c r="H33" s="204"/>
      <c r="I33" s="220">
        <f>G33*H33</f>
        <v>0</v>
      </c>
    </row>
    <row r="34" spans="2:9" ht="11.25" customHeight="1" x14ac:dyDescent="0.25">
      <c r="C34" s="33" t="s">
        <v>132</v>
      </c>
      <c r="D34" s="36" t="s">
        <v>3</v>
      </c>
      <c r="E34" s="36"/>
      <c r="F34" s="208"/>
      <c r="G34" s="203"/>
      <c r="H34" s="205"/>
      <c r="I34" s="220"/>
    </row>
    <row r="35" spans="2:9" ht="11.25" customHeight="1" x14ac:dyDescent="0.25">
      <c r="C35" s="70"/>
      <c r="D35" s="36"/>
      <c r="E35" s="36"/>
      <c r="F35" s="36"/>
      <c r="G35" s="36"/>
      <c r="H35" s="36"/>
      <c r="I35" s="125"/>
    </row>
    <row r="36" spans="2:9" ht="11.25" customHeight="1" x14ac:dyDescent="0.25">
      <c r="C36" s="35" t="s">
        <v>1</v>
      </c>
      <c r="D36" s="36"/>
      <c r="E36" s="36"/>
      <c r="F36" s="36"/>
      <c r="G36" s="36"/>
      <c r="H36" s="36"/>
      <c r="I36" s="125"/>
    </row>
    <row r="37" spans="2:9" ht="11.25" customHeight="1" x14ac:dyDescent="0.25">
      <c r="C37" s="33" t="s">
        <v>133</v>
      </c>
      <c r="D37" s="36" t="s">
        <v>2</v>
      </c>
      <c r="E37" s="36"/>
      <c r="F37" s="208" t="s">
        <v>10</v>
      </c>
      <c r="G37" s="203">
        <v>90.51</v>
      </c>
      <c r="H37" s="204"/>
      <c r="I37" s="220">
        <f>G37*H37</f>
        <v>0</v>
      </c>
    </row>
    <row r="38" spans="2:9" ht="11.25" customHeight="1" x14ac:dyDescent="0.25">
      <c r="C38" s="33" t="s">
        <v>134</v>
      </c>
      <c r="D38" s="36" t="s">
        <v>3</v>
      </c>
      <c r="E38" s="36"/>
      <c r="F38" s="208"/>
      <c r="G38" s="203"/>
      <c r="H38" s="205"/>
      <c r="I38" s="220"/>
    </row>
    <row r="39" spans="2:9" x14ac:dyDescent="0.25">
      <c r="C39" s="70"/>
      <c r="D39" s="36"/>
      <c r="E39" s="36"/>
      <c r="F39" s="36"/>
      <c r="G39" s="36"/>
      <c r="H39" s="36"/>
      <c r="I39" s="124"/>
    </row>
    <row r="40" spans="2:9" ht="6.75" customHeight="1" x14ac:dyDescent="0.25">
      <c r="C40" s="70"/>
      <c r="D40" s="36"/>
      <c r="E40" s="36"/>
      <c r="F40" s="36"/>
      <c r="G40" s="36"/>
      <c r="H40" s="36"/>
      <c r="I40" s="124"/>
    </row>
    <row r="41" spans="2:9" ht="15.75" x14ac:dyDescent="0.25">
      <c r="B41" s="3" t="s">
        <v>17</v>
      </c>
      <c r="C41" s="70"/>
      <c r="D41" s="36"/>
      <c r="E41" s="36"/>
      <c r="F41" s="36"/>
      <c r="G41" s="36"/>
      <c r="H41" s="36"/>
      <c r="I41" s="124"/>
    </row>
    <row r="42" spans="2:9" ht="11.25" customHeight="1" x14ac:dyDescent="0.25">
      <c r="C42" s="70"/>
      <c r="D42" s="36"/>
      <c r="E42" s="36"/>
      <c r="F42" s="36"/>
      <c r="G42" s="36"/>
      <c r="H42" s="36"/>
      <c r="I42" s="124"/>
    </row>
    <row r="43" spans="2:9" ht="15" customHeight="1" x14ac:dyDescent="0.25">
      <c r="C43" s="35" t="s">
        <v>18</v>
      </c>
      <c r="D43" s="36"/>
      <c r="E43" s="36"/>
      <c r="F43" s="36"/>
      <c r="G43" s="36"/>
      <c r="H43" s="36"/>
      <c r="I43" s="124"/>
    </row>
    <row r="44" spans="2:9" ht="11.25" customHeight="1" x14ac:dyDescent="0.25">
      <c r="C44" s="33" t="s">
        <v>159</v>
      </c>
      <c r="D44" s="36"/>
      <c r="E44" s="36"/>
      <c r="F44" s="42" t="s">
        <v>19</v>
      </c>
      <c r="G44" s="71">
        <v>119.8</v>
      </c>
      <c r="H44" s="139"/>
      <c r="I44" s="140">
        <f>G44*H44</f>
        <v>0</v>
      </c>
    </row>
    <row r="45" spans="2:9" ht="11.25" customHeight="1" x14ac:dyDescent="0.25">
      <c r="C45" s="33" t="s">
        <v>49</v>
      </c>
      <c r="D45" s="36"/>
      <c r="E45" s="36"/>
      <c r="F45" s="42" t="s">
        <v>20</v>
      </c>
      <c r="G45" s="71">
        <v>179.7</v>
      </c>
      <c r="H45" s="139"/>
      <c r="I45" s="140">
        <f t="shared" ref="I45:I46" si="0">G45*H45</f>
        <v>0</v>
      </c>
    </row>
    <row r="46" spans="2:9" ht="11.25" customHeight="1" x14ac:dyDescent="0.25">
      <c r="C46" s="33" t="s">
        <v>50</v>
      </c>
      <c r="D46" s="36"/>
      <c r="E46" s="36"/>
      <c r="F46" s="42" t="s">
        <v>21</v>
      </c>
      <c r="G46" s="71">
        <v>239.6</v>
      </c>
      <c r="H46" s="139"/>
      <c r="I46" s="140">
        <f t="shared" si="0"/>
        <v>0</v>
      </c>
    </row>
    <row r="47" spans="2:9" ht="11.25" customHeight="1" x14ac:dyDescent="0.25">
      <c r="C47" s="70"/>
      <c r="D47" s="36"/>
      <c r="E47" s="36"/>
      <c r="F47" s="36"/>
      <c r="G47" s="72"/>
      <c r="H47" s="36"/>
      <c r="I47" s="124"/>
    </row>
    <row r="48" spans="2:9" ht="15" customHeight="1" x14ac:dyDescent="0.25">
      <c r="C48" s="35" t="s">
        <v>22</v>
      </c>
      <c r="D48" s="36"/>
      <c r="E48" s="36"/>
      <c r="F48" s="36"/>
      <c r="G48" s="72"/>
      <c r="H48" s="36"/>
      <c r="I48" s="124"/>
    </row>
    <row r="49" spans="1:10" ht="11.25" customHeight="1" x14ac:dyDescent="0.25">
      <c r="C49" s="33" t="s">
        <v>51</v>
      </c>
      <c r="D49" s="36"/>
      <c r="E49" s="36"/>
      <c r="F49" s="42" t="s">
        <v>19</v>
      </c>
      <c r="G49" s="71">
        <v>139.80000000000001</v>
      </c>
      <c r="H49" s="139"/>
      <c r="I49" s="140">
        <f>G49*H49</f>
        <v>0</v>
      </c>
    </row>
    <row r="50" spans="1:10" ht="11.25" customHeight="1" x14ac:dyDescent="0.25">
      <c r="C50" s="33" t="s">
        <v>52</v>
      </c>
      <c r="D50" s="36"/>
      <c r="E50" s="36"/>
      <c r="F50" s="42" t="s">
        <v>20</v>
      </c>
      <c r="G50" s="71">
        <v>209.7</v>
      </c>
      <c r="H50" s="139"/>
      <c r="I50" s="140">
        <f t="shared" ref="I50" si="1">G50*H50</f>
        <v>0</v>
      </c>
    </row>
    <row r="51" spans="1:10" ht="11.25" customHeight="1" x14ac:dyDescent="0.25">
      <c r="C51" s="36"/>
      <c r="D51" s="36"/>
      <c r="E51" s="36"/>
      <c r="F51" s="36"/>
      <c r="G51" s="36"/>
      <c r="H51" s="36"/>
      <c r="I51" s="124"/>
    </row>
    <row r="52" spans="1:10" ht="15.75" x14ac:dyDescent="0.25">
      <c r="B52" s="3" t="s">
        <v>45</v>
      </c>
      <c r="C52" s="36"/>
      <c r="D52" s="36"/>
      <c r="E52" s="36"/>
      <c r="F52" s="36"/>
      <c r="G52" s="36"/>
      <c r="H52" s="36"/>
      <c r="I52" s="124"/>
    </row>
    <row r="53" spans="1:10" ht="11.25" customHeight="1" x14ac:dyDescent="0.25">
      <c r="C53" s="36"/>
      <c r="D53" s="36"/>
      <c r="E53" s="36"/>
      <c r="F53" s="36"/>
      <c r="G53" s="36"/>
      <c r="H53" s="36"/>
      <c r="I53" s="124"/>
    </row>
    <row r="54" spans="1:10" ht="15" customHeight="1" x14ac:dyDescent="0.25">
      <c r="C54" s="35" t="s">
        <v>18</v>
      </c>
      <c r="D54" s="36"/>
      <c r="E54" s="36"/>
      <c r="F54" s="36"/>
      <c r="G54" s="36"/>
      <c r="H54" s="36"/>
      <c r="I54" s="124"/>
    </row>
    <row r="55" spans="1:10" ht="11.25" customHeight="1" x14ac:dyDescent="0.25">
      <c r="C55" s="33" t="s">
        <v>135</v>
      </c>
      <c r="D55" s="36"/>
      <c r="E55" s="36"/>
      <c r="F55" s="42" t="s">
        <v>19</v>
      </c>
      <c r="G55" s="71">
        <v>119.8</v>
      </c>
      <c r="H55" s="139"/>
      <c r="I55" s="140">
        <f>G55*H55</f>
        <v>0</v>
      </c>
    </row>
    <row r="56" spans="1:10" ht="11.25" customHeight="1" x14ac:dyDescent="0.25">
      <c r="C56" s="33" t="s">
        <v>136</v>
      </c>
      <c r="D56" s="36"/>
      <c r="E56" s="36"/>
      <c r="F56" s="42" t="s">
        <v>20</v>
      </c>
      <c r="G56" s="71">
        <v>179.7</v>
      </c>
      <c r="H56" s="139"/>
      <c r="I56" s="140">
        <f t="shared" ref="I56:I57" si="2">G56*H56</f>
        <v>0</v>
      </c>
    </row>
    <row r="57" spans="1:10" ht="11.25" customHeight="1" x14ac:dyDescent="0.25">
      <c r="C57" s="33" t="s">
        <v>137</v>
      </c>
      <c r="D57" s="36"/>
      <c r="E57" s="36"/>
      <c r="F57" s="42" t="s">
        <v>21</v>
      </c>
      <c r="G57" s="71">
        <v>239.6</v>
      </c>
      <c r="H57" s="139"/>
      <c r="I57" s="140">
        <f t="shared" si="2"/>
        <v>0</v>
      </c>
    </row>
    <row r="58" spans="1:10" ht="11.25" customHeight="1" x14ac:dyDescent="0.25">
      <c r="C58" s="70"/>
      <c r="D58" s="36"/>
      <c r="E58" s="36"/>
      <c r="F58" s="36"/>
      <c r="G58" s="72"/>
      <c r="H58" s="36"/>
      <c r="I58" s="124"/>
    </row>
    <row r="59" spans="1:10" ht="15" customHeight="1" x14ac:dyDescent="0.25">
      <c r="C59" s="35" t="s">
        <v>22</v>
      </c>
      <c r="D59" s="36"/>
      <c r="E59" s="36"/>
      <c r="F59" s="36"/>
      <c r="G59" s="72"/>
      <c r="H59" s="36"/>
      <c r="I59" s="124"/>
    </row>
    <row r="60" spans="1:10" ht="11.25" customHeight="1" x14ac:dyDescent="0.25">
      <c r="C60" s="33" t="s">
        <v>138</v>
      </c>
      <c r="D60" s="36"/>
      <c r="E60" s="36"/>
      <c r="F60" s="42" t="s">
        <v>19</v>
      </c>
      <c r="G60" s="71">
        <v>139.80000000000001</v>
      </c>
      <c r="H60" s="139"/>
      <c r="I60" s="140">
        <f>G60*H60</f>
        <v>0</v>
      </c>
    </row>
    <row r="61" spans="1:10" ht="11.25" customHeight="1" x14ac:dyDescent="0.25">
      <c r="C61" s="33" t="s">
        <v>139</v>
      </c>
      <c r="D61" s="36"/>
      <c r="E61" s="36"/>
      <c r="F61" s="42" t="s">
        <v>20</v>
      </c>
      <c r="G61" s="71">
        <v>209.7</v>
      </c>
      <c r="H61" s="139"/>
      <c r="I61" s="140">
        <f t="shared" ref="I61" si="3">G61*H61</f>
        <v>0</v>
      </c>
    </row>
    <row r="62" spans="1:10" ht="15.75" thickBot="1" x14ac:dyDescent="0.3"/>
    <row r="63" spans="1:10" ht="8.25" customHeigh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</row>
    <row r="64" spans="1:10" ht="12.75" customHeight="1" x14ac:dyDescent="0.25">
      <c r="A64" s="57"/>
      <c r="B64" s="58" t="s">
        <v>24</v>
      </c>
      <c r="C64" s="57"/>
      <c r="D64" s="76" t="s">
        <v>23</v>
      </c>
      <c r="E64" s="77"/>
      <c r="F64" s="78"/>
      <c r="G64" s="79"/>
      <c r="H64" s="133">
        <f>SUM(H22:H52)</f>
        <v>0</v>
      </c>
      <c r="I64" s="132">
        <f>SUM(I23:I52)</f>
        <v>0</v>
      </c>
      <c r="J64" s="59"/>
    </row>
    <row r="65" spans="1:18" ht="12.75" customHeight="1" x14ac:dyDescent="0.25">
      <c r="A65" s="57"/>
      <c r="B65" s="57"/>
      <c r="C65" s="57"/>
      <c r="D65" s="81" t="s">
        <v>140</v>
      </c>
      <c r="E65" s="82"/>
      <c r="F65" s="79"/>
      <c r="G65" s="79"/>
      <c r="H65" s="80"/>
      <c r="I65" s="132">
        <f>IF(M1,H64*5.95,0)</f>
        <v>0</v>
      </c>
      <c r="J65" s="59"/>
    </row>
    <row r="66" spans="1:18" ht="18" customHeight="1" x14ac:dyDescent="0.25">
      <c r="A66" s="60"/>
      <c r="B66" s="60"/>
      <c r="C66" s="60"/>
      <c r="D66" s="61" t="s">
        <v>25</v>
      </c>
      <c r="E66" s="62"/>
      <c r="F66" s="63"/>
      <c r="G66" s="63"/>
      <c r="H66" s="222">
        <f>SUM(I64:I65)</f>
        <v>0</v>
      </c>
      <c r="I66" s="222"/>
      <c r="J66" s="59"/>
    </row>
    <row r="67" spans="1:18" ht="16.5" customHeight="1" x14ac:dyDescent="0.25">
      <c r="A67" s="57"/>
      <c r="B67" s="57"/>
      <c r="C67" s="57"/>
      <c r="D67" s="64"/>
      <c r="E67" s="65"/>
      <c r="F67" s="57"/>
      <c r="G67" s="57"/>
      <c r="H67" s="57"/>
      <c r="I67" s="57"/>
      <c r="J67" s="59"/>
    </row>
    <row r="70" spans="1:18" s="19" customFormat="1" ht="18" customHeight="1" x14ac:dyDescent="0.25">
      <c r="B70" s="66" t="s">
        <v>38</v>
      </c>
      <c r="D70" s="67" t="s">
        <v>34</v>
      </c>
    </row>
    <row r="71" spans="1:18" s="19" customFormat="1" ht="18" customHeight="1" x14ac:dyDescent="0.2">
      <c r="D71" s="217" t="s">
        <v>28</v>
      </c>
      <c r="E71" s="217"/>
      <c r="F71" s="199"/>
      <c r="G71" s="199"/>
      <c r="H71" s="199"/>
      <c r="I71" s="199"/>
    </row>
    <row r="72" spans="1:18" s="19" customFormat="1" ht="18" customHeight="1" x14ac:dyDescent="0.2">
      <c r="D72" s="217" t="s">
        <v>29</v>
      </c>
      <c r="E72" s="217"/>
      <c r="F72" s="223"/>
      <c r="G72" s="223"/>
      <c r="H72" s="223"/>
      <c r="I72" s="223"/>
    </row>
    <row r="73" spans="1:18" s="19" customFormat="1" ht="18" customHeight="1" x14ac:dyDescent="0.2">
      <c r="D73" s="217" t="s">
        <v>30</v>
      </c>
      <c r="E73" s="217"/>
      <c r="F73" s="223"/>
      <c r="G73" s="223"/>
      <c r="H73" s="223"/>
      <c r="I73" s="223"/>
    </row>
    <row r="74" spans="1:18" s="19" customFormat="1" ht="18" customHeight="1" x14ac:dyDescent="0.2">
      <c r="B74" s="21"/>
      <c r="D74" s="217" t="s">
        <v>31</v>
      </c>
      <c r="E74" s="217"/>
      <c r="F74" s="223"/>
      <c r="G74" s="223"/>
      <c r="H74" s="223"/>
      <c r="I74" s="223"/>
    </row>
    <row r="75" spans="1:18" s="19" customFormat="1" ht="18" customHeight="1" x14ac:dyDescent="0.2">
      <c r="B75" s="2"/>
      <c r="D75" s="225" t="s">
        <v>32</v>
      </c>
      <c r="E75" s="225"/>
      <c r="F75" s="224"/>
      <c r="G75" s="224"/>
      <c r="H75" s="110" t="s">
        <v>36</v>
      </c>
      <c r="I75" s="137"/>
      <c r="R75" s="68"/>
    </row>
    <row r="76" spans="1:18" s="19" customFormat="1" ht="18" customHeight="1" x14ac:dyDescent="0.2">
      <c r="B76" s="2"/>
      <c r="D76" s="217" t="s">
        <v>33</v>
      </c>
      <c r="E76" s="217"/>
      <c r="F76" s="199"/>
      <c r="G76" s="199"/>
      <c r="H76" s="199"/>
      <c r="I76" s="199"/>
    </row>
    <row r="77" spans="1:18" s="19" customFormat="1" ht="18" customHeight="1" x14ac:dyDescent="0.2">
      <c r="B77" s="2"/>
      <c r="D77" s="217" t="s">
        <v>162</v>
      </c>
      <c r="E77" s="217"/>
      <c r="F77" s="199"/>
      <c r="G77" s="199"/>
      <c r="H77" s="199"/>
      <c r="I77" s="199"/>
    </row>
    <row r="78" spans="1:18" s="19" customFormat="1" ht="18" customHeight="1" x14ac:dyDescent="0.25">
      <c r="B78" s="2"/>
    </row>
    <row r="79" spans="1:18" s="19" customFormat="1" ht="18" customHeight="1" x14ac:dyDescent="0.25">
      <c r="B79" s="2"/>
      <c r="D79" s="67" t="s">
        <v>35</v>
      </c>
    </row>
    <row r="80" spans="1:18" s="19" customFormat="1" ht="18" customHeight="1" x14ac:dyDescent="0.2">
      <c r="B80" s="2"/>
      <c r="D80" s="217" t="s">
        <v>28</v>
      </c>
      <c r="E80" s="217"/>
      <c r="F80" s="218" t="str">
        <f t="shared" ref="F80:F86" si="4">IF($M$2,F71,"")</f>
        <v/>
      </c>
      <c r="G80" s="218"/>
      <c r="H80" s="218"/>
      <c r="I80" s="218"/>
    </row>
    <row r="81" spans="2:10" s="19" customFormat="1" ht="18" customHeight="1" x14ac:dyDescent="0.2">
      <c r="D81" s="217" t="s">
        <v>29</v>
      </c>
      <c r="E81" s="217"/>
      <c r="F81" s="219" t="str">
        <f t="shared" si="4"/>
        <v/>
      </c>
      <c r="G81" s="219"/>
      <c r="H81" s="219"/>
      <c r="I81" s="219"/>
    </row>
    <row r="82" spans="2:10" s="19" customFormat="1" ht="18" customHeight="1" x14ac:dyDescent="0.2">
      <c r="D82" s="217" t="s">
        <v>30</v>
      </c>
      <c r="E82" s="217"/>
      <c r="F82" s="219" t="str">
        <f t="shared" si="4"/>
        <v/>
      </c>
      <c r="G82" s="219"/>
      <c r="H82" s="219"/>
      <c r="I82" s="219"/>
    </row>
    <row r="83" spans="2:10" s="19" customFormat="1" ht="18" customHeight="1" x14ac:dyDescent="0.2">
      <c r="D83" s="217" t="s">
        <v>31</v>
      </c>
      <c r="E83" s="217"/>
      <c r="F83" s="218" t="str">
        <f t="shared" si="4"/>
        <v/>
      </c>
      <c r="G83" s="218"/>
      <c r="H83" s="218"/>
      <c r="I83" s="218"/>
    </row>
    <row r="84" spans="2:10" s="19" customFormat="1" ht="18" customHeight="1" x14ac:dyDescent="0.2">
      <c r="D84" s="225" t="s">
        <v>32</v>
      </c>
      <c r="E84" s="225"/>
      <c r="F84" s="228" t="str">
        <f t="shared" si="4"/>
        <v/>
      </c>
      <c r="G84" s="228"/>
      <c r="H84" s="110" t="s">
        <v>36</v>
      </c>
      <c r="I84" s="146" t="str">
        <f>IF($M$2,I75,"")</f>
        <v/>
      </c>
    </row>
    <row r="85" spans="2:10" s="19" customFormat="1" ht="18" customHeight="1" x14ac:dyDescent="0.25">
      <c r="D85" s="225" t="s">
        <v>33</v>
      </c>
      <c r="E85" s="225"/>
      <c r="F85" s="218" t="str">
        <f t="shared" si="4"/>
        <v/>
      </c>
      <c r="G85" s="218"/>
      <c r="H85" s="218"/>
      <c r="I85" s="218"/>
      <c r="J85"/>
    </row>
    <row r="86" spans="2:10" s="19" customFormat="1" ht="18" customHeight="1" x14ac:dyDescent="0.2">
      <c r="B86" s="2"/>
      <c r="D86" s="217" t="s">
        <v>162</v>
      </c>
      <c r="E86" s="217"/>
      <c r="F86" s="218" t="str">
        <f t="shared" si="4"/>
        <v/>
      </c>
      <c r="G86" s="218"/>
      <c r="H86" s="218"/>
      <c r="I86" s="218"/>
    </row>
    <row r="87" spans="2:10" ht="18" customHeight="1" x14ac:dyDescent="0.25"/>
    <row r="88" spans="2:10" ht="18" customHeight="1" x14ac:dyDescent="0.25">
      <c r="D88" s="69" t="s">
        <v>37</v>
      </c>
      <c r="F88" s="227"/>
      <c r="G88" s="227"/>
      <c r="H88" s="227"/>
      <c r="I88" s="227"/>
    </row>
    <row r="89" spans="2:10" ht="18" customHeight="1" x14ac:dyDescent="0.25"/>
    <row r="90" spans="2:10" ht="18" customHeight="1" x14ac:dyDescent="0.25">
      <c r="D90" s="226"/>
      <c r="E90" s="226"/>
      <c r="F90" s="226"/>
      <c r="G90" s="226"/>
      <c r="H90" s="226"/>
      <c r="I90" s="226"/>
      <c r="J90" s="226"/>
    </row>
    <row r="91" spans="2:10" ht="18" customHeight="1" x14ac:dyDescent="0.25">
      <c r="D91" s="69" t="s">
        <v>39</v>
      </c>
    </row>
    <row r="92" spans="2:10" ht="18" customHeight="1" x14ac:dyDescent="0.25">
      <c r="D92" s="52" t="s">
        <v>164</v>
      </c>
      <c r="F92" s="229"/>
      <c r="G92" s="229"/>
      <c r="H92" s="229"/>
      <c r="I92" s="229"/>
    </row>
    <row r="93" spans="2:10" ht="18" customHeight="1" x14ac:dyDescent="0.25">
      <c r="D93" s="113" t="s">
        <v>40</v>
      </c>
      <c r="E93" s="199"/>
      <c r="F93" s="199"/>
      <c r="G93" s="36"/>
      <c r="H93" s="113" t="s">
        <v>44</v>
      </c>
      <c r="I93" s="137"/>
      <c r="J93" s="37"/>
    </row>
    <row r="94" spans="2:10" ht="18" customHeight="1" x14ac:dyDescent="0.25">
      <c r="C94" s="19"/>
      <c r="D94" s="113" t="s">
        <v>41</v>
      </c>
      <c r="E94" s="114"/>
      <c r="F94" s="137"/>
      <c r="G94" s="36"/>
      <c r="H94" s="36"/>
      <c r="I94" s="36"/>
    </row>
    <row r="95" spans="2:10" ht="18" customHeight="1" x14ac:dyDescent="0.25">
      <c r="C95" s="19"/>
      <c r="D95" s="42"/>
      <c r="E95" s="75" t="s">
        <v>42</v>
      </c>
      <c r="F95" s="75" t="s">
        <v>43</v>
      </c>
      <c r="G95" s="36"/>
      <c r="H95" s="36"/>
      <c r="I95" s="36"/>
    </row>
    <row r="96" spans="2:10" ht="18" customHeight="1" x14ac:dyDescent="0.25">
      <c r="C96" s="19"/>
      <c r="D96" s="19"/>
      <c r="E96" s="19"/>
    </row>
    <row r="97" spans="1:10" ht="18" customHeight="1" x14ac:dyDescent="0.25">
      <c r="C97" s="19"/>
      <c r="D97" s="19"/>
      <c r="E97" s="19"/>
    </row>
    <row r="98" spans="1:10" x14ac:dyDescent="0.25">
      <c r="C98" s="19"/>
      <c r="D98" s="19"/>
      <c r="E98" s="19"/>
    </row>
    <row r="99" spans="1:10" x14ac:dyDescent="0.25">
      <c r="C99" s="19"/>
      <c r="D99" s="19"/>
      <c r="E99" s="19"/>
    </row>
    <row r="100" spans="1:10" x14ac:dyDescent="0.25">
      <c r="C100" s="19"/>
      <c r="D100" s="19"/>
      <c r="E100" s="19"/>
    </row>
    <row r="101" spans="1:10" x14ac:dyDescent="0.25">
      <c r="C101" s="19"/>
      <c r="D101" s="19"/>
      <c r="E101" s="19"/>
    </row>
    <row r="102" spans="1:10" x14ac:dyDescent="0.25">
      <c r="C102" s="19"/>
      <c r="D102" s="19"/>
      <c r="E102" s="19"/>
    </row>
    <row r="103" spans="1:10" x14ac:dyDescent="0.25">
      <c r="C103" s="19"/>
      <c r="D103" s="19"/>
      <c r="E103" s="19"/>
    </row>
    <row r="104" spans="1:10" x14ac:dyDescent="0.25">
      <c r="C104" s="19"/>
      <c r="D104" s="19"/>
      <c r="E104" s="19"/>
    </row>
    <row r="105" spans="1:10" ht="11.25" customHeight="1" thickBot="1" x14ac:dyDescent="0.3">
      <c r="C105" s="19"/>
      <c r="D105" s="19"/>
      <c r="E105" s="19"/>
    </row>
    <row r="106" spans="1:10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</row>
    <row r="108" spans="1:10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</row>
    <row r="109" spans="1:10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</row>
  </sheetData>
  <sheetProtection selectLockedCells="1"/>
  <mergeCells count="62">
    <mergeCell ref="D90:J90"/>
    <mergeCell ref="E93:F93"/>
    <mergeCell ref="F88:I88"/>
    <mergeCell ref="F84:G84"/>
    <mergeCell ref="D84:E84"/>
    <mergeCell ref="D85:E85"/>
    <mergeCell ref="F85:I85"/>
    <mergeCell ref="F92:I92"/>
    <mergeCell ref="F72:I72"/>
    <mergeCell ref="F73:I73"/>
    <mergeCell ref="F74:I74"/>
    <mergeCell ref="F76:I76"/>
    <mergeCell ref="D71:E71"/>
    <mergeCell ref="D72:E72"/>
    <mergeCell ref="D73:E73"/>
    <mergeCell ref="D74:E74"/>
    <mergeCell ref="D76:E76"/>
    <mergeCell ref="F75:G75"/>
    <mergeCell ref="D75:E75"/>
    <mergeCell ref="F37:F38"/>
    <mergeCell ref="G37:G38"/>
    <mergeCell ref="H37:H38"/>
    <mergeCell ref="I37:I38"/>
    <mergeCell ref="H66:I66"/>
    <mergeCell ref="I29:I30"/>
    <mergeCell ref="F33:F34"/>
    <mergeCell ref="G33:G34"/>
    <mergeCell ref="H33:H34"/>
    <mergeCell ref="I33:I34"/>
    <mergeCell ref="G6:I6"/>
    <mergeCell ref="B8:E9"/>
    <mergeCell ref="F8:F9"/>
    <mergeCell ref="H8:H9"/>
    <mergeCell ref="I8:I9"/>
    <mergeCell ref="F14:F15"/>
    <mergeCell ref="G14:G15"/>
    <mergeCell ref="H14:H15"/>
    <mergeCell ref="I14:I15"/>
    <mergeCell ref="F71:I71"/>
    <mergeCell ref="F18:F19"/>
    <mergeCell ref="G18:G19"/>
    <mergeCell ref="H18:H19"/>
    <mergeCell ref="I18:I19"/>
    <mergeCell ref="F25:F26"/>
    <mergeCell ref="G25:G26"/>
    <mergeCell ref="H25:H26"/>
    <mergeCell ref="I25:I26"/>
    <mergeCell ref="F29:F30"/>
    <mergeCell ref="G29:G30"/>
    <mergeCell ref="H29:H30"/>
    <mergeCell ref="D77:E77"/>
    <mergeCell ref="F77:I77"/>
    <mergeCell ref="D86:E86"/>
    <mergeCell ref="F86:I86"/>
    <mergeCell ref="F80:I80"/>
    <mergeCell ref="F81:I81"/>
    <mergeCell ref="F82:I82"/>
    <mergeCell ref="F83:I83"/>
    <mergeCell ref="D80:E80"/>
    <mergeCell ref="D81:E81"/>
    <mergeCell ref="D82:E82"/>
    <mergeCell ref="D83:E83"/>
  </mergeCells>
  <conditionalFormatting sqref="I65 D65:E65">
    <cfRule type="expression" dxfId="3" priority="6">
      <formula>NOT($M$1)</formula>
    </cfRule>
  </conditionalFormatting>
  <conditionalFormatting sqref="H65">
    <cfRule type="expression" dxfId="2" priority="1">
      <formula>NOT($M$1)</formula>
    </cfRule>
  </conditionalFormatting>
  <dataValidations count="2">
    <dataValidation type="whole" operator="greaterThanOrEqual" allowBlank="1" showInputMessage="1" showErrorMessage="1" sqref="F94" xr:uid="{0CEE29FF-7F0E-42FF-B0E5-0F67A98480D6}">
      <formula1>2000</formula1>
    </dataValidation>
    <dataValidation type="list" allowBlank="1" showInputMessage="1" showErrorMessage="1" sqref="E94" xr:uid="{619EBB14-D02A-4F79-935F-5BD1C20B70B7}">
      <formula1>"1,2,3,4,5,6,7,8,9,10,11,12"</formula1>
    </dataValidation>
  </dataValidations>
  <printOptions horizontalCentered="1"/>
  <pageMargins left="0" right="0" top="0" bottom="0" header="0" footer="0"/>
  <pageSetup scale="97" fitToHeight="0" orientation="portrait" r:id="rId1"/>
  <rowBreaks count="1" manualBreakCount="1">
    <brk id="67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print="0" autoFill="0" autoLine="0" autoPict="0">
                <anchor moveWithCells="1">
                  <from>
                    <xdr:col>3</xdr:col>
                    <xdr:colOff>76200</xdr:colOff>
                    <xdr:row>63</xdr:row>
                    <xdr:rowOff>104775</xdr:rowOff>
                  </from>
                  <to>
                    <xdr:col>3</xdr:col>
                    <xdr:colOff>314325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print="0" autoFill="0" autoLine="0" autoPict="0">
                <anchor moveWithCells="1">
                  <from>
                    <xdr:col>7</xdr:col>
                    <xdr:colOff>390525</xdr:colOff>
                    <xdr:row>78</xdr:row>
                    <xdr:rowOff>9525</xdr:rowOff>
                  </from>
                  <to>
                    <xdr:col>8</xdr:col>
                    <xdr:colOff>47625</xdr:colOff>
                    <xdr:row>78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22BB5-1F72-492C-85F6-0242F2631772}">
  <sheetPr codeName="Sheet3">
    <pageSetUpPr fitToPage="1"/>
  </sheetPr>
  <dimension ref="A1:T148"/>
  <sheetViews>
    <sheetView showGridLines="0" view="pageBreakPreview" zoomScale="160" zoomScaleNormal="100" zoomScaleSheetLayoutView="160" workbookViewId="0">
      <pane ySplit="7" topLeftCell="A17" activePane="bottomLeft" state="frozen"/>
      <selection pane="bottomLeft" activeCell="D139" sqref="D139:E139"/>
    </sheetView>
  </sheetViews>
  <sheetFormatPr defaultRowHeight="15" x14ac:dyDescent="0.25"/>
  <cols>
    <col min="1" max="1" width="7.7109375" customWidth="1"/>
    <col min="3" max="5" width="9.28515625" customWidth="1"/>
    <col min="11" max="11" width="10.7109375" bestFit="1" customWidth="1"/>
    <col min="12" max="12" width="8" customWidth="1"/>
    <col min="15" max="15" width="5" customWidth="1"/>
    <col min="16" max="16" width="0" hidden="1" customWidth="1"/>
  </cols>
  <sheetData>
    <row r="1" spans="1:16" s="17" customFormat="1" x14ac:dyDescent="0.25">
      <c r="P1" s="115" t="b">
        <v>0</v>
      </c>
    </row>
    <row r="2" spans="1:16" s="17" customFormat="1" x14ac:dyDescent="0.25">
      <c r="P2" s="118" t="b">
        <v>0</v>
      </c>
    </row>
    <row r="3" spans="1:16" s="17" customFormat="1" x14ac:dyDescent="0.25"/>
    <row r="4" spans="1:16" s="17" customFormat="1" ht="15.75" thickBot="1" x14ac:dyDescent="0.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6" s="1" customFormat="1" ht="15.75" thickTop="1" x14ac:dyDescent="0.25"/>
    <row r="6" spans="1:16" s="1" customFormat="1" x14ac:dyDescent="0.25">
      <c r="B6" s="41" t="s">
        <v>27</v>
      </c>
      <c r="C6" s="232"/>
      <c r="D6" s="232"/>
      <c r="E6" s="95"/>
      <c r="F6" s="34"/>
      <c r="G6" s="34"/>
      <c r="H6" s="43" t="s">
        <v>26</v>
      </c>
      <c r="I6" s="230"/>
      <c r="J6" s="230"/>
      <c r="K6" s="230"/>
    </row>
    <row r="7" spans="1:16" s="1" customFormat="1" x14ac:dyDescent="0.25"/>
    <row r="8" spans="1:16" s="4" customFormat="1" ht="10.5" customHeight="1" x14ac:dyDescent="0.25">
      <c r="A8"/>
      <c r="B8" s="212" t="s">
        <v>4</v>
      </c>
      <c r="C8" s="212"/>
      <c r="D8" s="212"/>
      <c r="E8" s="212"/>
      <c r="F8" s="212"/>
      <c r="G8" s="212" t="s">
        <v>60</v>
      </c>
      <c r="H8" s="212" t="s">
        <v>6</v>
      </c>
      <c r="I8" s="15"/>
      <c r="J8" s="212" t="s">
        <v>14</v>
      </c>
      <c r="K8" s="212" t="s">
        <v>5</v>
      </c>
    </row>
    <row r="9" spans="1:16" s="4" customFormat="1" ht="10.5" customHeight="1" x14ac:dyDescent="0.25">
      <c r="A9"/>
      <c r="B9" s="212"/>
      <c r="C9" s="212"/>
      <c r="D9" s="212"/>
      <c r="E9" s="212"/>
      <c r="F9" s="212"/>
      <c r="G9" s="212"/>
      <c r="H9" s="212"/>
      <c r="I9" s="16"/>
      <c r="J9" s="212"/>
      <c r="K9" s="212"/>
    </row>
    <row r="10" spans="1:16" s="1" customFormat="1" ht="5.25" customHeight="1" x14ac:dyDescent="0.25">
      <c r="A10"/>
    </row>
    <row r="11" spans="1:16" s="1" customFormat="1" ht="11.25" customHeight="1" x14ac:dyDescent="0.25">
      <c r="C11" s="213" t="s">
        <v>53</v>
      </c>
      <c r="D11" s="213"/>
      <c r="E11" s="213"/>
      <c r="G11" s="48" t="s">
        <v>54</v>
      </c>
      <c r="H11" s="38" t="s">
        <v>57</v>
      </c>
      <c r="I11" s="83">
        <v>45.8</v>
      </c>
      <c r="J11" s="144"/>
      <c r="K11" s="145">
        <f t="shared" ref="K11" si="0">I11*J11</f>
        <v>0</v>
      </c>
    </row>
    <row r="12" spans="1:16" ht="11.25" customHeight="1" x14ac:dyDescent="0.25">
      <c r="C12" s="213"/>
      <c r="D12" s="213"/>
      <c r="E12" s="213"/>
      <c r="G12" s="48" t="s">
        <v>55</v>
      </c>
      <c r="H12" s="38" t="s">
        <v>58</v>
      </c>
      <c r="I12" s="83">
        <v>68.7</v>
      </c>
      <c r="J12" s="144"/>
      <c r="K12" s="145">
        <f>I12*J12</f>
        <v>0</v>
      </c>
      <c r="N12" s="32"/>
    </row>
    <row r="13" spans="1:16" ht="11.25" customHeight="1" x14ac:dyDescent="0.25">
      <c r="C13" s="213"/>
      <c r="D13" s="213"/>
      <c r="E13" s="213"/>
      <c r="G13" s="49" t="s">
        <v>56</v>
      </c>
      <c r="H13" s="38" t="s">
        <v>59</v>
      </c>
      <c r="I13" s="83">
        <v>91.6</v>
      </c>
      <c r="J13" s="144"/>
      <c r="K13" s="145">
        <f t="shared" ref="K13" si="1">I13*J13</f>
        <v>0</v>
      </c>
    </row>
    <row r="14" spans="1:16" ht="5.25" customHeight="1" x14ac:dyDescent="0.25">
      <c r="C14" s="96"/>
      <c r="D14" s="96"/>
      <c r="E14" s="96"/>
      <c r="F14" s="32"/>
      <c r="G14" s="50"/>
      <c r="H14" s="32"/>
      <c r="I14" s="32"/>
      <c r="J14" s="32"/>
      <c r="K14" s="126"/>
    </row>
    <row r="15" spans="1:16" ht="11.25" customHeight="1" x14ac:dyDescent="0.25">
      <c r="C15" s="200" t="s">
        <v>61</v>
      </c>
      <c r="D15" s="200"/>
      <c r="E15" s="200"/>
      <c r="F15" s="39"/>
      <c r="G15" s="49" t="s">
        <v>62</v>
      </c>
      <c r="H15" s="72" t="s">
        <v>57</v>
      </c>
      <c r="I15" s="83">
        <v>51.8</v>
      </c>
      <c r="J15" s="144"/>
      <c r="K15" s="145">
        <f t="shared" ref="K15" si="2">I15*J15</f>
        <v>0</v>
      </c>
    </row>
    <row r="16" spans="1:16" ht="11.25" customHeight="1" x14ac:dyDescent="0.25">
      <c r="C16" s="200"/>
      <c r="D16" s="200"/>
      <c r="E16" s="200"/>
      <c r="F16" s="39"/>
      <c r="G16" s="49" t="s">
        <v>63</v>
      </c>
      <c r="H16" s="72" t="s">
        <v>58</v>
      </c>
      <c r="I16" s="83">
        <v>77.7</v>
      </c>
      <c r="J16" s="144"/>
      <c r="K16" s="145">
        <f>I16*J16</f>
        <v>0</v>
      </c>
    </row>
    <row r="17" spans="2:11" ht="11.25" customHeight="1" x14ac:dyDescent="0.25">
      <c r="C17" s="200"/>
      <c r="D17" s="200"/>
      <c r="E17" s="200"/>
      <c r="F17" s="39"/>
      <c r="G17" s="49" t="s">
        <v>64</v>
      </c>
      <c r="H17" s="72" t="s">
        <v>59</v>
      </c>
      <c r="I17" s="83">
        <v>103.6</v>
      </c>
      <c r="J17" s="144"/>
      <c r="K17" s="145">
        <f t="shared" ref="K17" si="3">I17*J17</f>
        <v>0</v>
      </c>
    </row>
    <row r="18" spans="2:11" ht="5.25" customHeight="1" x14ac:dyDescent="0.25">
      <c r="C18" s="97"/>
      <c r="D18" s="97"/>
      <c r="E18" s="97"/>
      <c r="F18" s="39"/>
      <c r="G18" s="49"/>
      <c r="H18" s="36"/>
      <c r="I18" s="36"/>
      <c r="J18" s="44"/>
      <c r="K18" s="127"/>
    </row>
    <row r="19" spans="2:11" ht="11.25" customHeight="1" x14ac:dyDescent="0.25">
      <c r="C19" s="200" t="s">
        <v>65</v>
      </c>
      <c r="D19" s="200"/>
      <c r="E19" s="200"/>
      <c r="F19" s="39"/>
      <c r="G19" s="49" t="s">
        <v>66</v>
      </c>
      <c r="H19" s="72" t="s">
        <v>57</v>
      </c>
      <c r="I19" s="83">
        <v>55.8</v>
      </c>
      <c r="J19" s="144"/>
      <c r="K19" s="145">
        <f t="shared" ref="K19" si="4">I19*J19</f>
        <v>0</v>
      </c>
    </row>
    <row r="20" spans="2:11" ht="11.25" customHeight="1" x14ac:dyDescent="0.25">
      <c r="C20" s="200"/>
      <c r="D20" s="200"/>
      <c r="E20" s="200"/>
      <c r="F20" s="39"/>
      <c r="G20" s="49" t="s">
        <v>67</v>
      </c>
      <c r="H20" s="72" t="s">
        <v>58</v>
      </c>
      <c r="I20" s="83">
        <v>83.7</v>
      </c>
      <c r="J20" s="144"/>
      <c r="K20" s="145">
        <f>I20*J20</f>
        <v>0</v>
      </c>
    </row>
    <row r="21" spans="2:11" ht="11.25" customHeight="1" x14ac:dyDescent="0.25">
      <c r="C21" s="200"/>
      <c r="D21" s="200"/>
      <c r="E21" s="200"/>
      <c r="F21" s="39"/>
      <c r="G21" s="49" t="s">
        <v>68</v>
      </c>
      <c r="H21" s="72" t="s">
        <v>59</v>
      </c>
      <c r="I21" s="83">
        <v>111.6</v>
      </c>
      <c r="J21" s="144"/>
      <c r="K21" s="145">
        <f t="shared" ref="K21" si="5">I21*J21</f>
        <v>0</v>
      </c>
    </row>
    <row r="22" spans="2:11" ht="6.75" customHeight="1" x14ac:dyDescent="0.25">
      <c r="B22" s="46"/>
      <c r="C22" s="98"/>
      <c r="D22" s="98"/>
      <c r="E22" s="98"/>
      <c r="F22" s="47"/>
      <c r="G22" s="51"/>
      <c r="H22" s="84"/>
      <c r="I22" s="84"/>
      <c r="J22" s="85"/>
      <c r="K22" s="134"/>
    </row>
    <row r="23" spans="2:11" ht="6.75" customHeight="1" x14ac:dyDescent="0.25">
      <c r="C23" s="97"/>
      <c r="D23" s="97"/>
      <c r="E23" s="97"/>
      <c r="F23" s="39"/>
      <c r="G23" s="49"/>
      <c r="H23" s="36"/>
      <c r="I23" s="36"/>
      <c r="J23" s="44"/>
      <c r="K23" s="127"/>
    </row>
    <row r="24" spans="2:11" ht="11.25" customHeight="1" x14ac:dyDescent="0.25">
      <c r="C24" s="200" t="s">
        <v>69</v>
      </c>
      <c r="D24" s="200"/>
      <c r="E24" s="200"/>
      <c r="F24" s="39"/>
      <c r="G24" s="49" t="s">
        <v>70</v>
      </c>
      <c r="H24" s="72" t="s">
        <v>57</v>
      </c>
      <c r="I24" s="83">
        <v>51.8</v>
      </c>
      <c r="J24" s="144"/>
      <c r="K24" s="145">
        <f t="shared" ref="K24" si="6">I24*J24</f>
        <v>0</v>
      </c>
    </row>
    <row r="25" spans="2:11" ht="11.25" customHeight="1" x14ac:dyDescent="0.25">
      <c r="C25" s="200"/>
      <c r="D25" s="200"/>
      <c r="E25" s="200"/>
      <c r="F25" s="39"/>
      <c r="G25" s="49" t="s">
        <v>71</v>
      </c>
      <c r="H25" s="72" t="s">
        <v>58</v>
      </c>
      <c r="I25" s="83">
        <v>77.7</v>
      </c>
      <c r="J25" s="144"/>
      <c r="K25" s="145">
        <f>I25*J25</f>
        <v>0</v>
      </c>
    </row>
    <row r="26" spans="2:11" ht="11.25" customHeight="1" x14ac:dyDescent="0.25">
      <c r="C26" s="200"/>
      <c r="D26" s="200"/>
      <c r="E26" s="200"/>
      <c r="F26" s="39"/>
      <c r="G26" s="49" t="s">
        <v>72</v>
      </c>
      <c r="H26" s="72" t="s">
        <v>59</v>
      </c>
      <c r="I26" s="83">
        <v>103.6</v>
      </c>
      <c r="J26" s="144"/>
      <c r="K26" s="145">
        <f t="shared" ref="K26" si="7">I26*J26</f>
        <v>0</v>
      </c>
    </row>
    <row r="27" spans="2:11" ht="6.75" customHeight="1" x14ac:dyDescent="0.25">
      <c r="B27" s="46"/>
      <c r="C27" s="98"/>
      <c r="D27" s="98"/>
      <c r="E27" s="98"/>
      <c r="F27" s="47"/>
      <c r="G27" s="51"/>
      <c r="H27" s="84"/>
      <c r="I27" s="84"/>
      <c r="J27" s="85"/>
      <c r="K27" s="134"/>
    </row>
    <row r="28" spans="2:11" ht="6.75" customHeight="1" x14ac:dyDescent="0.25">
      <c r="B28" s="23"/>
      <c r="C28" s="99"/>
      <c r="D28" s="99"/>
      <c r="E28" s="99"/>
      <c r="F28" s="52"/>
      <c r="G28" s="53"/>
      <c r="H28" s="40"/>
      <c r="I28" s="40"/>
      <c r="J28" s="88"/>
      <c r="K28" s="129"/>
    </row>
    <row r="29" spans="2:11" ht="11.25" customHeight="1" x14ac:dyDescent="0.25">
      <c r="C29" s="200" t="s">
        <v>74</v>
      </c>
      <c r="D29" s="200"/>
      <c r="E29" s="200"/>
      <c r="F29" s="39"/>
      <c r="G29" s="49" t="s">
        <v>77</v>
      </c>
      <c r="H29" s="72" t="s">
        <v>73</v>
      </c>
      <c r="I29" s="83">
        <v>31.9</v>
      </c>
      <c r="J29" s="144"/>
      <c r="K29" s="145">
        <f t="shared" ref="K29" si="8">I29*J29</f>
        <v>0</v>
      </c>
    </row>
    <row r="30" spans="2:11" ht="11.25" customHeight="1" x14ac:dyDescent="0.25">
      <c r="C30" s="200"/>
      <c r="D30" s="200"/>
      <c r="E30" s="200"/>
      <c r="F30" s="39"/>
      <c r="G30" s="49" t="s">
        <v>78</v>
      </c>
      <c r="H30" s="72" t="s">
        <v>57</v>
      </c>
      <c r="I30" s="83">
        <v>63.8</v>
      </c>
      <c r="J30" s="144"/>
      <c r="K30" s="145">
        <f>I30*J30</f>
        <v>0</v>
      </c>
    </row>
    <row r="31" spans="2:11" ht="5.25" customHeight="1" x14ac:dyDescent="0.25">
      <c r="C31" s="97"/>
      <c r="D31" s="97"/>
      <c r="E31" s="97"/>
      <c r="F31" s="39"/>
      <c r="G31" s="39"/>
      <c r="H31" s="36"/>
      <c r="I31" s="36"/>
      <c r="J31" s="44"/>
      <c r="K31" s="127"/>
    </row>
    <row r="32" spans="2:11" ht="11.25" customHeight="1" x14ac:dyDescent="0.25">
      <c r="C32" s="200" t="s">
        <v>75</v>
      </c>
      <c r="D32" s="200"/>
      <c r="E32" s="200"/>
      <c r="F32" s="39"/>
      <c r="G32" s="49" t="s">
        <v>79</v>
      </c>
      <c r="H32" s="72" t="s">
        <v>73</v>
      </c>
      <c r="I32" s="83">
        <v>37.9</v>
      </c>
      <c r="J32" s="144"/>
      <c r="K32" s="145">
        <f t="shared" ref="K32" si="9">I32*J32</f>
        <v>0</v>
      </c>
    </row>
    <row r="33" spans="2:11" ht="11.25" customHeight="1" x14ac:dyDescent="0.25">
      <c r="C33" s="200"/>
      <c r="D33" s="200"/>
      <c r="E33" s="200"/>
      <c r="F33" s="39"/>
      <c r="G33" s="49" t="s">
        <v>80</v>
      </c>
      <c r="H33" s="72" t="s">
        <v>57</v>
      </c>
      <c r="I33" s="83">
        <v>75.8</v>
      </c>
      <c r="J33" s="144"/>
      <c r="K33" s="145">
        <f>I33*J33</f>
        <v>0</v>
      </c>
    </row>
    <row r="34" spans="2:11" ht="5.25" customHeight="1" x14ac:dyDescent="0.25">
      <c r="C34" s="97"/>
      <c r="D34" s="97"/>
      <c r="E34" s="97"/>
      <c r="F34" s="39"/>
      <c r="G34" s="39"/>
      <c r="H34" s="36"/>
      <c r="I34" s="36"/>
      <c r="J34" s="44"/>
      <c r="K34" s="127"/>
    </row>
    <row r="35" spans="2:11" ht="11.25" customHeight="1" x14ac:dyDescent="0.25">
      <c r="C35" s="200" t="s">
        <v>76</v>
      </c>
      <c r="D35" s="200"/>
      <c r="E35" s="200"/>
      <c r="F35" s="39"/>
      <c r="G35" s="49" t="s">
        <v>81</v>
      </c>
      <c r="H35" s="72" t="s">
        <v>73</v>
      </c>
      <c r="I35" s="83">
        <v>44.9</v>
      </c>
      <c r="J35" s="144"/>
      <c r="K35" s="145">
        <f t="shared" ref="K35" si="10">I35*J35</f>
        <v>0</v>
      </c>
    </row>
    <row r="36" spans="2:11" ht="11.25" customHeight="1" x14ac:dyDescent="0.25">
      <c r="C36" s="200"/>
      <c r="D36" s="200"/>
      <c r="E36" s="200"/>
      <c r="F36" s="39"/>
      <c r="G36" s="49" t="s">
        <v>82</v>
      </c>
      <c r="H36" s="72" t="s">
        <v>57</v>
      </c>
      <c r="I36" s="83">
        <v>89.8</v>
      </c>
      <c r="J36" s="144"/>
      <c r="K36" s="145">
        <f>I36*J36</f>
        <v>0</v>
      </c>
    </row>
    <row r="37" spans="2:11" ht="6.75" customHeight="1" x14ac:dyDescent="0.25">
      <c r="B37" s="46"/>
      <c r="C37" s="98"/>
      <c r="D37" s="98"/>
      <c r="E37" s="98"/>
      <c r="F37" s="47"/>
      <c r="G37" s="51"/>
      <c r="H37" s="84"/>
      <c r="I37" s="84"/>
      <c r="J37" s="85"/>
      <c r="K37" s="134"/>
    </row>
    <row r="38" spans="2:11" ht="6.75" customHeight="1" x14ac:dyDescent="0.25">
      <c r="C38" s="97"/>
      <c r="D38" s="97"/>
      <c r="E38" s="97"/>
      <c r="F38" s="39"/>
      <c r="G38" s="39"/>
      <c r="H38" s="36"/>
      <c r="I38" s="36"/>
      <c r="J38" s="44"/>
      <c r="K38" s="127"/>
    </row>
    <row r="39" spans="2:11" ht="11.25" customHeight="1" x14ac:dyDescent="0.25">
      <c r="C39" s="200" t="s">
        <v>83</v>
      </c>
      <c r="D39" s="200"/>
      <c r="E39" s="200"/>
      <c r="F39" s="39"/>
      <c r="G39" s="49" t="s">
        <v>86</v>
      </c>
      <c r="H39" s="72" t="s">
        <v>73</v>
      </c>
      <c r="I39" s="83">
        <v>41.9</v>
      </c>
      <c r="J39" s="144"/>
      <c r="K39" s="145">
        <f t="shared" ref="K39" si="11">I39*J39</f>
        <v>0</v>
      </c>
    </row>
    <row r="40" spans="2:11" ht="11.25" customHeight="1" x14ac:dyDescent="0.25">
      <c r="C40" s="200"/>
      <c r="D40" s="200"/>
      <c r="E40" s="200"/>
      <c r="F40" s="39"/>
      <c r="G40" s="49" t="s">
        <v>87</v>
      </c>
      <c r="H40" s="72" t="s">
        <v>57</v>
      </c>
      <c r="I40" s="83">
        <v>83.8</v>
      </c>
      <c r="J40" s="144"/>
      <c r="K40" s="145">
        <f>I40*J40</f>
        <v>0</v>
      </c>
    </row>
    <row r="41" spans="2:11" ht="5.25" customHeight="1" x14ac:dyDescent="0.25">
      <c r="C41" s="97"/>
      <c r="D41" s="97"/>
      <c r="E41" s="97"/>
      <c r="F41" s="39"/>
      <c r="G41" s="39"/>
      <c r="H41" s="36"/>
      <c r="I41" s="36"/>
      <c r="J41" s="44"/>
      <c r="K41" s="127"/>
    </row>
    <row r="42" spans="2:11" ht="11.25" customHeight="1" x14ac:dyDescent="0.25">
      <c r="C42" s="200" t="s">
        <v>84</v>
      </c>
      <c r="D42" s="200"/>
      <c r="E42" s="200"/>
      <c r="F42" s="39"/>
      <c r="G42" s="49" t="s">
        <v>88</v>
      </c>
      <c r="H42" s="72" t="s">
        <v>73</v>
      </c>
      <c r="I42" s="83">
        <v>49.9</v>
      </c>
      <c r="J42" s="144"/>
      <c r="K42" s="145">
        <f t="shared" ref="K42" si="12">I42*J42</f>
        <v>0</v>
      </c>
    </row>
    <row r="43" spans="2:11" ht="11.25" customHeight="1" x14ac:dyDescent="0.25">
      <c r="C43" s="200"/>
      <c r="D43" s="200"/>
      <c r="E43" s="200"/>
      <c r="F43" s="39"/>
      <c r="G43" s="49" t="s">
        <v>89</v>
      </c>
      <c r="H43" s="72" t="s">
        <v>57</v>
      </c>
      <c r="I43" s="83">
        <v>99.8</v>
      </c>
      <c r="J43" s="144"/>
      <c r="K43" s="145">
        <f>I43*J43</f>
        <v>0</v>
      </c>
    </row>
    <row r="44" spans="2:11" ht="5.25" customHeight="1" x14ac:dyDescent="0.25">
      <c r="C44" s="97"/>
      <c r="D44" s="97"/>
      <c r="E44" s="97"/>
      <c r="F44" s="39"/>
      <c r="G44" s="39"/>
      <c r="H44" s="36"/>
      <c r="I44" s="36"/>
      <c r="J44" s="44"/>
      <c r="K44" s="127"/>
    </row>
    <row r="45" spans="2:11" ht="11.25" customHeight="1" x14ac:dyDescent="0.25">
      <c r="C45" s="200" t="s">
        <v>85</v>
      </c>
      <c r="D45" s="200"/>
      <c r="E45" s="200"/>
      <c r="F45" s="39"/>
      <c r="G45" s="49" t="s">
        <v>90</v>
      </c>
      <c r="H45" s="72" t="s">
        <v>73</v>
      </c>
      <c r="I45" s="83">
        <v>59.9</v>
      </c>
      <c r="J45" s="144"/>
      <c r="K45" s="145">
        <f t="shared" ref="K45" si="13">I45*J45</f>
        <v>0</v>
      </c>
    </row>
    <row r="46" spans="2:11" ht="11.25" customHeight="1" x14ac:dyDescent="0.25">
      <c r="C46" s="200"/>
      <c r="D46" s="200"/>
      <c r="E46" s="200"/>
      <c r="F46" s="39"/>
      <c r="G46" s="49" t="s">
        <v>91</v>
      </c>
      <c r="H46" s="72" t="s">
        <v>57</v>
      </c>
      <c r="I46" s="83">
        <v>119.8</v>
      </c>
      <c r="J46" s="144"/>
      <c r="K46" s="145">
        <f>I46*J46</f>
        <v>0</v>
      </c>
    </row>
    <row r="47" spans="2:11" ht="6.75" customHeight="1" x14ac:dyDescent="0.25">
      <c r="B47" s="46"/>
      <c r="C47" s="47"/>
      <c r="D47" s="47"/>
      <c r="E47" s="47"/>
      <c r="F47" s="47"/>
      <c r="G47" s="51"/>
      <c r="H47" s="84"/>
      <c r="I47" s="84"/>
      <c r="J47" s="85"/>
      <c r="K47" s="134"/>
    </row>
    <row r="48" spans="2:11" ht="6.75" customHeight="1" x14ac:dyDescent="0.25">
      <c r="C48" s="39"/>
      <c r="D48" s="39"/>
      <c r="E48" s="39"/>
      <c r="F48" s="39"/>
      <c r="G48" s="39"/>
      <c r="H48" s="36"/>
      <c r="I48" s="36"/>
      <c r="J48" s="44"/>
      <c r="K48" s="127"/>
    </row>
    <row r="49" spans="2:11" ht="11.25" customHeight="1" x14ac:dyDescent="0.25">
      <c r="C49" s="200" t="s">
        <v>92</v>
      </c>
      <c r="D49" s="200"/>
      <c r="E49" s="200"/>
      <c r="F49" s="39"/>
      <c r="G49" s="49" t="s">
        <v>95</v>
      </c>
      <c r="H49" s="72" t="s">
        <v>73</v>
      </c>
      <c r="I49" s="83">
        <v>46.9</v>
      </c>
      <c r="J49" s="144"/>
      <c r="K49" s="145">
        <f t="shared" ref="K49" si="14">I49*J49</f>
        <v>0</v>
      </c>
    </row>
    <row r="50" spans="2:11" ht="11.25" customHeight="1" x14ac:dyDescent="0.25">
      <c r="C50" s="200"/>
      <c r="D50" s="200"/>
      <c r="E50" s="200"/>
      <c r="F50" s="39"/>
      <c r="G50" s="49" t="s">
        <v>96</v>
      </c>
      <c r="H50" s="72" t="s">
        <v>57</v>
      </c>
      <c r="I50" s="83">
        <v>93.8</v>
      </c>
      <c r="J50" s="144"/>
      <c r="K50" s="145">
        <f>I50*J50</f>
        <v>0</v>
      </c>
    </row>
    <row r="51" spans="2:11" ht="5.25" customHeight="1" x14ac:dyDescent="0.25">
      <c r="C51" s="97"/>
      <c r="D51" s="97"/>
      <c r="E51" s="97"/>
      <c r="F51" s="39"/>
      <c r="G51" s="39"/>
      <c r="H51" s="36"/>
      <c r="I51" s="36"/>
      <c r="J51" s="44"/>
      <c r="K51" s="127"/>
    </row>
    <row r="52" spans="2:11" ht="11.25" customHeight="1" x14ac:dyDescent="0.25">
      <c r="C52" s="200" t="s">
        <v>93</v>
      </c>
      <c r="D52" s="200"/>
      <c r="E52" s="200"/>
      <c r="F52" s="39"/>
      <c r="G52" s="49" t="s">
        <v>97</v>
      </c>
      <c r="H52" s="72" t="s">
        <v>73</v>
      </c>
      <c r="I52" s="83">
        <v>54.9</v>
      </c>
      <c r="J52" s="144"/>
      <c r="K52" s="145">
        <f t="shared" ref="K52" si="15">I52*J52</f>
        <v>0</v>
      </c>
    </row>
    <row r="53" spans="2:11" ht="11.25" customHeight="1" x14ac:dyDescent="0.25">
      <c r="C53" s="200"/>
      <c r="D53" s="200"/>
      <c r="E53" s="200"/>
      <c r="F53" s="39"/>
      <c r="G53" s="49" t="s">
        <v>98</v>
      </c>
      <c r="H53" s="72" t="s">
        <v>57</v>
      </c>
      <c r="I53" s="83">
        <v>109.8</v>
      </c>
      <c r="J53" s="144"/>
      <c r="K53" s="145">
        <f>I53*J53</f>
        <v>0</v>
      </c>
    </row>
    <row r="54" spans="2:11" ht="5.25" customHeight="1" x14ac:dyDescent="0.25">
      <c r="C54" s="97"/>
      <c r="D54" s="97"/>
      <c r="E54" s="97"/>
      <c r="F54" s="39"/>
      <c r="G54" s="39"/>
      <c r="H54" s="36"/>
      <c r="I54" s="36"/>
      <c r="J54" s="44"/>
      <c r="K54" s="127"/>
    </row>
    <row r="55" spans="2:11" ht="11.25" customHeight="1" x14ac:dyDescent="0.25">
      <c r="C55" s="200" t="s">
        <v>94</v>
      </c>
      <c r="D55" s="200"/>
      <c r="E55" s="200"/>
      <c r="F55" s="39"/>
      <c r="G55" s="49" t="s">
        <v>99</v>
      </c>
      <c r="H55" s="72" t="s">
        <v>73</v>
      </c>
      <c r="I55" s="83">
        <v>68.900000000000006</v>
      </c>
      <c r="J55" s="144"/>
      <c r="K55" s="145">
        <f t="shared" ref="K55" si="16">I55*J55</f>
        <v>0</v>
      </c>
    </row>
    <row r="56" spans="2:11" ht="11.25" customHeight="1" x14ac:dyDescent="0.25">
      <c r="C56" s="200"/>
      <c r="D56" s="200"/>
      <c r="E56" s="200"/>
      <c r="F56" s="39"/>
      <c r="G56" s="49" t="s">
        <v>100</v>
      </c>
      <c r="H56" s="72" t="s">
        <v>57</v>
      </c>
      <c r="I56" s="83">
        <v>137.80000000000001</v>
      </c>
      <c r="J56" s="144"/>
      <c r="K56" s="145">
        <f>I56*J56</f>
        <v>0</v>
      </c>
    </row>
    <row r="57" spans="2:11" ht="6.75" customHeight="1" x14ac:dyDescent="0.25">
      <c r="B57" s="46"/>
      <c r="C57" s="98"/>
      <c r="D57" s="98"/>
      <c r="E57" s="98"/>
      <c r="F57" s="47"/>
      <c r="G57" s="51"/>
      <c r="H57" s="84"/>
      <c r="I57" s="84"/>
      <c r="J57" s="85"/>
      <c r="K57" s="134"/>
    </row>
    <row r="58" spans="2:11" ht="6.75" customHeight="1" x14ac:dyDescent="0.25">
      <c r="C58" s="97"/>
      <c r="D58" s="97"/>
      <c r="E58" s="97"/>
      <c r="F58" s="39"/>
      <c r="G58" s="49"/>
      <c r="H58" s="36"/>
      <c r="I58" s="36"/>
      <c r="J58" s="44"/>
      <c r="K58" s="127"/>
    </row>
    <row r="59" spans="2:11" ht="11.25" customHeight="1" x14ac:dyDescent="0.25">
      <c r="C59" s="200" t="s">
        <v>101</v>
      </c>
      <c r="D59" s="200"/>
      <c r="E59" s="200"/>
      <c r="F59" s="39"/>
      <c r="G59" s="49" t="s">
        <v>104</v>
      </c>
      <c r="H59" s="72" t="s">
        <v>73</v>
      </c>
      <c r="I59" s="83">
        <v>59.9</v>
      </c>
      <c r="J59" s="144"/>
      <c r="K59" s="145">
        <f t="shared" ref="K59" si="17">I59*J59</f>
        <v>0</v>
      </c>
    </row>
    <row r="60" spans="2:11" ht="11.25" customHeight="1" x14ac:dyDescent="0.25">
      <c r="C60" s="200"/>
      <c r="D60" s="200"/>
      <c r="E60" s="200"/>
      <c r="F60" s="39"/>
      <c r="G60" s="49" t="s">
        <v>105</v>
      </c>
      <c r="H60" s="72" t="s">
        <v>57</v>
      </c>
      <c r="I60" s="83">
        <v>119.8</v>
      </c>
      <c r="J60" s="144"/>
      <c r="K60" s="145">
        <f>I60*J60</f>
        <v>0</v>
      </c>
    </row>
    <row r="61" spans="2:11" ht="6.75" customHeight="1" x14ac:dyDescent="0.25">
      <c r="B61" s="46"/>
      <c r="C61" s="98"/>
      <c r="D61" s="98"/>
      <c r="E61" s="98"/>
      <c r="F61" s="47"/>
      <c r="G61" s="51"/>
      <c r="H61" s="84"/>
      <c r="I61" s="84"/>
      <c r="J61" s="85"/>
      <c r="K61" s="134"/>
    </row>
    <row r="62" spans="2:11" ht="6.75" customHeight="1" x14ac:dyDescent="0.25">
      <c r="C62" s="97"/>
      <c r="D62" s="97"/>
      <c r="E62" s="97"/>
      <c r="F62" s="39"/>
      <c r="G62" s="49"/>
      <c r="H62" s="36"/>
      <c r="I62" s="36"/>
      <c r="J62" s="44"/>
      <c r="K62" s="127"/>
    </row>
    <row r="63" spans="2:11" ht="11.25" customHeight="1" x14ac:dyDescent="0.25">
      <c r="C63" s="35" t="s">
        <v>102</v>
      </c>
      <c r="D63" s="35"/>
      <c r="E63" s="35"/>
      <c r="F63" s="39"/>
      <c r="G63" s="49" t="s">
        <v>106</v>
      </c>
      <c r="H63" s="72" t="s">
        <v>73</v>
      </c>
      <c r="I63" s="83">
        <v>69.900000000000006</v>
      </c>
      <c r="J63" s="144"/>
      <c r="K63" s="145">
        <f t="shared" ref="K63" si="18">I63*J63</f>
        <v>0</v>
      </c>
    </row>
    <row r="64" spans="2:11" ht="6.75" customHeight="1" x14ac:dyDescent="0.25">
      <c r="B64" s="46"/>
      <c r="C64" s="98"/>
      <c r="D64" s="98"/>
      <c r="E64" s="98"/>
      <c r="F64" s="47"/>
      <c r="G64" s="51"/>
      <c r="H64" s="84"/>
      <c r="I64" s="84"/>
      <c r="J64" s="85"/>
      <c r="K64" s="134"/>
    </row>
    <row r="65" spans="2:11" ht="6.75" customHeight="1" x14ac:dyDescent="0.25">
      <c r="C65" s="97"/>
      <c r="D65" s="97"/>
      <c r="E65" s="97"/>
      <c r="F65" s="39"/>
      <c r="G65" s="49"/>
      <c r="H65" s="36"/>
      <c r="I65" s="36"/>
      <c r="J65" s="44"/>
      <c r="K65" s="127"/>
    </row>
    <row r="66" spans="2:11" ht="11.25" customHeight="1" x14ac:dyDescent="0.25">
      <c r="C66" s="35" t="s">
        <v>103</v>
      </c>
      <c r="D66" s="35"/>
      <c r="E66" s="35"/>
      <c r="F66" s="39"/>
      <c r="G66" s="49">
        <v>4360</v>
      </c>
      <c r="H66" s="72" t="s">
        <v>73</v>
      </c>
      <c r="I66" s="83">
        <v>7.95</v>
      </c>
      <c r="J66" s="144"/>
      <c r="K66" s="145">
        <f t="shared" ref="K66" si="19">I66*J66</f>
        <v>0</v>
      </c>
    </row>
    <row r="67" spans="2:11" ht="6.75" customHeight="1" x14ac:dyDescent="0.25">
      <c r="B67" s="46"/>
      <c r="C67" s="98"/>
      <c r="D67" s="98"/>
      <c r="E67" s="98"/>
      <c r="F67" s="47"/>
      <c r="G67" s="51"/>
      <c r="H67" s="84"/>
      <c r="I67" s="84"/>
      <c r="J67" s="85"/>
      <c r="K67" s="134"/>
    </row>
    <row r="68" spans="2:11" ht="6.75" customHeight="1" x14ac:dyDescent="0.25">
      <c r="C68" s="27"/>
      <c r="D68" s="27"/>
      <c r="E68" s="27"/>
      <c r="H68" s="44"/>
      <c r="I68" s="44"/>
      <c r="J68" s="44"/>
      <c r="K68" s="127"/>
    </row>
    <row r="69" spans="2:11" ht="11.25" customHeight="1" x14ac:dyDescent="0.25">
      <c r="C69" s="200" t="s">
        <v>107</v>
      </c>
      <c r="D69" s="200"/>
      <c r="E69" s="200"/>
      <c r="F69" s="39"/>
      <c r="G69" s="49" t="s">
        <v>110</v>
      </c>
      <c r="H69" s="72" t="s">
        <v>57</v>
      </c>
      <c r="I69" s="83">
        <v>45.8</v>
      </c>
      <c r="J69" s="144"/>
      <c r="K69" s="145">
        <f t="shared" ref="K69" si="20">I69*J69</f>
        <v>0</v>
      </c>
    </row>
    <row r="70" spans="2:11" ht="11.25" customHeight="1" x14ac:dyDescent="0.25">
      <c r="C70" s="200"/>
      <c r="D70" s="200"/>
      <c r="E70" s="200"/>
      <c r="F70" s="39"/>
      <c r="G70" s="49" t="s">
        <v>111</v>
      </c>
      <c r="H70" s="72" t="s">
        <v>58</v>
      </c>
      <c r="I70" s="83">
        <v>68.7</v>
      </c>
      <c r="J70" s="144"/>
      <c r="K70" s="145">
        <f>I70*J70</f>
        <v>0</v>
      </c>
    </row>
    <row r="71" spans="2:11" ht="11.25" customHeight="1" x14ac:dyDescent="0.25">
      <c r="C71" s="200"/>
      <c r="D71" s="200"/>
      <c r="E71" s="200"/>
      <c r="F71" s="39"/>
      <c r="G71" s="49" t="s">
        <v>112</v>
      </c>
      <c r="H71" s="72" t="s">
        <v>59</v>
      </c>
      <c r="I71" s="83">
        <v>91.6</v>
      </c>
      <c r="J71" s="144"/>
      <c r="K71" s="145">
        <f t="shared" ref="K71" si="21">I71*J71</f>
        <v>0</v>
      </c>
    </row>
    <row r="72" spans="2:11" ht="5.25" customHeight="1" x14ac:dyDescent="0.25">
      <c r="B72" s="23"/>
      <c r="C72" s="99"/>
      <c r="D72" s="99"/>
      <c r="E72" s="99"/>
      <c r="F72" s="52"/>
      <c r="G72" s="53"/>
      <c r="H72" s="40"/>
      <c r="I72" s="40"/>
      <c r="J72" s="88"/>
      <c r="K72" s="129"/>
    </row>
    <row r="73" spans="2:11" ht="11.25" customHeight="1" x14ac:dyDescent="0.25">
      <c r="C73" s="200" t="s">
        <v>108</v>
      </c>
      <c r="D73" s="200"/>
      <c r="E73" s="200"/>
      <c r="F73" s="39"/>
      <c r="G73" s="49" t="s">
        <v>113</v>
      </c>
      <c r="H73" s="72" t="s">
        <v>57</v>
      </c>
      <c r="I73" s="83">
        <v>51.8</v>
      </c>
      <c r="J73" s="144"/>
      <c r="K73" s="145">
        <f t="shared" ref="K73" si="22">I73*J73</f>
        <v>0</v>
      </c>
    </row>
    <row r="74" spans="2:11" ht="11.25" customHeight="1" x14ac:dyDescent="0.25">
      <c r="C74" s="200"/>
      <c r="D74" s="200"/>
      <c r="E74" s="200"/>
      <c r="F74" s="39"/>
      <c r="G74" s="49" t="s">
        <v>114</v>
      </c>
      <c r="H74" s="72" t="s">
        <v>58</v>
      </c>
      <c r="I74" s="83">
        <v>77.7</v>
      </c>
      <c r="J74" s="144"/>
      <c r="K74" s="145">
        <f>I74*J74</f>
        <v>0</v>
      </c>
    </row>
    <row r="75" spans="2:11" ht="11.25" customHeight="1" x14ac:dyDescent="0.25">
      <c r="C75" s="200"/>
      <c r="D75" s="200"/>
      <c r="E75" s="200"/>
      <c r="F75" s="39"/>
      <c r="G75" s="49" t="s">
        <v>115</v>
      </c>
      <c r="H75" s="72" t="s">
        <v>59</v>
      </c>
      <c r="I75" s="83">
        <v>103.6</v>
      </c>
      <c r="J75" s="144"/>
      <c r="K75" s="145">
        <f t="shared" ref="K75" si="23">I75*J75</f>
        <v>0</v>
      </c>
    </row>
    <row r="76" spans="2:11" ht="5.25" customHeight="1" x14ac:dyDescent="0.25">
      <c r="B76" s="23"/>
      <c r="C76" s="99"/>
      <c r="D76" s="99"/>
      <c r="E76" s="99"/>
      <c r="F76" s="52"/>
      <c r="G76" s="53"/>
      <c r="H76" s="40"/>
      <c r="I76" s="40"/>
      <c r="J76" s="88"/>
      <c r="K76" s="129"/>
    </row>
    <row r="77" spans="2:11" ht="11.25" customHeight="1" x14ac:dyDescent="0.25">
      <c r="C77" s="200" t="s">
        <v>109</v>
      </c>
      <c r="D77" s="200"/>
      <c r="E77" s="200"/>
      <c r="F77" s="39"/>
      <c r="G77" s="49" t="s">
        <v>116</v>
      </c>
      <c r="H77" s="72" t="s">
        <v>57</v>
      </c>
      <c r="I77" s="83">
        <v>55.8</v>
      </c>
      <c r="J77" s="144"/>
      <c r="K77" s="145">
        <f t="shared" ref="K77" si="24">I77*J77</f>
        <v>0</v>
      </c>
    </row>
    <row r="78" spans="2:11" ht="11.25" customHeight="1" x14ac:dyDescent="0.25">
      <c r="C78" s="200"/>
      <c r="D78" s="200"/>
      <c r="E78" s="200"/>
      <c r="F78" s="39"/>
      <c r="G78" s="49" t="s">
        <v>117</v>
      </c>
      <c r="H78" s="72" t="s">
        <v>58</v>
      </c>
      <c r="I78" s="83">
        <v>83.7</v>
      </c>
      <c r="J78" s="144"/>
      <c r="K78" s="145">
        <f>I78*J78</f>
        <v>0</v>
      </c>
    </row>
    <row r="79" spans="2:11" ht="11.25" customHeight="1" x14ac:dyDescent="0.25">
      <c r="C79" s="200"/>
      <c r="D79" s="200"/>
      <c r="E79" s="200"/>
      <c r="F79" s="39"/>
      <c r="G79" s="49" t="s">
        <v>118</v>
      </c>
      <c r="H79" s="72" t="s">
        <v>59</v>
      </c>
      <c r="I79" s="83">
        <v>111.6</v>
      </c>
      <c r="J79" s="144"/>
      <c r="K79" s="145">
        <f t="shared" ref="K79" si="25">I79*J79</f>
        <v>0</v>
      </c>
    </row>
    <row r="80" spans="2:11" ht="15" customHeight="1" thickBot="1" x14ac:dyDescent="0.3">
      <c r="H80" s="44"/>
      <c r="I80" s="44"/>
      <c r="J80" s="44"/>
      <c r="K80" s="127"/>
    </row>
    <row r="81" spans="1:12" ht="5.25" customHeight="1" x14ac:dyDescent="0.25">
      <c r="A81" s="25"/>
      <c r="B81" s="25"/>
      <c r="C81" s="25"/>
      <c r="D81" s="25"/>
      <c r="E81" s="25"/>
      <c r="F81" s="25"/>
      <c r="G81" s="25"/>
      <c r="H81" s="86"/>
      <c r="I81" s="86"/>
      <c r="J81" s="86"/>
      <c r="K81" s="135"/>
      <c r="L81" s="25"/>
    </row>
    <row r="82" spans="1:12" x14ac:dyDescent="0.25">
      <c r="A82" s="24"/>
      <c r="B82" s="24"/>
      <c r="C82" s="24"/>
      <c r="D82" s="24"/>
      <c r="E82" s="24"/>
      <c r="F82" s="24"/>
      <c r="G82" s="24"/>
      <c r="H82" s="87"/>
      <c r="I82" s="87"/>
      <c r="J82" s="87"/>
      <c r="K82" s="136"/>
      <c r="L82" s="24"/>
    </row>
    <row r="83" spans="1:12" ht="12.75" customHeight="1" x14ac:dyDescent="0.25">
      <c r="A83" s="24"/>
      <c r="B83" s="24"/>
      <c r="C83" s="24"/>
      <c r="D83" s="24"/>
      <c r="E83" s="24"/>
      <c r="F83" s="24"/>
      <c r="G83" s="24"/>
      <c r="H83" s="87"/>
      <c r="I83" s="87"/>
      <c r="J83" s="87"/>
      <c r="K83" s="136"/>
      <c r="L83" s="24"/>
    </row>
    <row r="84" spans="1:12" ht="5.25" customHeight="1" x14ac:dyDescent="0.25">
      <c r="A84" s="24"/>
      <c r="B84" s="24"/>
      <c r="C84" s="24"/>
      <c r="D84" s="24"/>
      <c r="E84" s="24"/>
      <c r="F84" s="24"/>
      <c r="G84" s="24"/>
      <c r="H84" s="87"/>
      <c r="I84" s="87"/>
      <c r="J84" s="87"/>
      <c r="K84" s="136"/>
      <c r="L84" s="24"/>
    </row>
    <row r="85" spans="1:12" ht="10.5" customHeight="1" x14ac:dyDescent="0.25">
      <c r="B85" s="212" t="s">
        <v>4</v>
      </c>
      <c r="C85" s="212"/>
      <c r="D85" s="212"/>
      <c r="E85" s="212"/>
      <c r="F85" s="212"/>
      <c r="G85" s="212" t="s">
        <v>60</v>
      </c>
      <c r="H85" s="212" t="s">
        <v>6</v>
      </c>
      <c r="I85" s="15"/>
      <c r="J85" s="212" t="s">
        <v>14</v>
      </c>
      <c r="K85" s="231" t="s">
        <v>5</v>
      </c>
    </row>
    <row r="86" spans="1:12" ht="10.5" customHeight="1" x14ac:dyDescent="0.25">
      <c r="B86" s="212"/>
      <c r="C86" s="212"/>
      <c r="D86" s="212"/>
      <c r="E86" s="212"/>
      <c r="F86" s="212"/>
      <c r="G86" s="212"/>
      <c r="H86" s="212"/>
      <c r="I86" s="16"/>
      <c r="J86" s="212"/>
      <c r="K86" s="231"/>
    </row>
    <row r="87" spans="1:12" ht="3.75" customHeight="1" x14ac:dyDescent="0.25">
      <c r="H87" s="44"/>
      <c r="I87" s="44"/>
      <c r="J87" s="44"/>
      <c r="K87" s="127"/>
    </row>
    <row r="88" spans="1:12" ht="11.25" customHeight="1" x14ac:dyDescent="0.25">
      <c r="C88" s="200" t="s">
        <v>119</v>
      </c>
      <c r="D88" s="200"/>
      <c r="E88" s="200"/>
      <c r="F88" s="39"/>
      <c r="G88" s="49" t="s">
        <v>122</v>
      </c>
      <c r="H88" s="72" t="s">
        <v>73</v>
      </c>
      <c r="I88" s="83">
        <v>31.9</v>
      </c>
      <c r="J88" s="141"/>
      <c r="K88" s="145">
        <f t="shared" ref="K88" si="26">I88*J88</f>
        <v>0</v>
      </c>
    </row>
    <row r="89" spans="1:12" ht="11.25" customHeight="1" x14ac:dyDescent="0.25">
      <c r="C89" s="200"/>
      <c r="D89" s="200"/>
      <c r="E89" s="200"/>
      <c r="F89" s="39"/>
      <c r="G89" s="49" t="s">
        <v>123</v>
      </c>
      <c r="H89" s="72" t="s">
        <v>57</v>
      </c>
      <c r="I89" s="83">
        <v>63.8</v>
      </c>
      <c r="J89" s="141"/>
      <c r="K89" s="145">
        <f>I89*J89</f>
        <v>0</v>
      </c>
    </row>
    <row r="90" spans="1:12" ht="3.75" customHeight="1" x14ac:dyDescent="0.25">
      <c r="C90" s="97"/>
      <c r="D90" s="97"/>
      <c r="E90" s="97"/>
      <c r="F90" s="39"/>
      <c r="G90" s="39"/>
      <c r="H90" s="36"/>
      <c r="I90" s="36"/>
      <c r="J90" s="44"/>
      <c r="K90" s="127"/>
    </row>
    <row r="91" spans="1:12" ht="11.25" customHeight="1" x14ac:dyDescent="0.25">
      <c r="C91" s="200" t="s">
        <v>120</v>
      </c>
      <c r="D91" s="200"/>
      <c r="E91" s="200"/>
      <c r="F91" s="39"/>
      <c r="G91" s="49" t="s">
        <v>124</v>
      </c>
      <c r="H91" s="72" t="s">
        <v>73</v>
      </c>
      <c r="I91" s="83">
        <v>37.9</v>
      </c>
      <c r="J91" s="141"/>
      <c r="K91" s="145">
        <f t="shared" ref="K91" si="27">I91*J91</f>
        <v>0</v>
      </c>
    </row>
    <row r="92" spans="1:12" ht="11.25" customHeight="1" x14ac:dyDescent="0.25">
      <c r="C92" s="200"/>
      <c r="D92" s="200"/>
      <c r="E92" s="200"/>
      <c r="F92" s="39"/>
      <c r="G92" s="49" t="s">
        <v>125</v>
      </c>
      <c r="H92" s="72" t="s">
        <v>57</v>
      </c>
      <c r="I92" s="83">
        <v>75.8</v>
      </c>
      <c r="J92" s="141"/>
      <c r="K92" s="145">
        <f>I92*J92</f>
        <v>0</v>
      </c>
    </row>
    <row r="93" spans="1:12" ht="3.75" customHeight="1" x14ac:dyDescent="0.25">
      <c r="C93" s="97"/>
      <c r="D93" s="97"/>
      <c r="E93" s="97"/>
      <c r="F93" s="39"/>
      <c r="G93" s="39"/>
      <c r="H93" s="36"/>
      <c r="I93" s="36"/>
      <c r="J93" s="44"/>
      <c r="K93" s="127"/>
    </row>
    <row r="94" spans="1:12" ht="11.25" customHeight="1" x14ac:dyDescent="0.25">
      <c r="C94" s="200" t="s">
        <v>121</v>
      </c>
      <c r="D94" s="200"/>
      <c r="E94" s="200"/>
      <c r="F94" s="39"/>
      <c r="G94" s="49" t="s">
        <v>126</v>
      </c>
      <c r="H94" s="72" t="s">
        <v>73</v>
      </c>
      <c r="I94" s="83">
        <v>44.9</v>
      </c>
      <c r="J94" s="141"/>
      <c r="K94" s="145">
        <f t="shared" ref="K94" si="28">I94*J94</f>
        <v>0</v>
      </c>
    </row>
    <row r="95" spans="1:12" ht="11.25" customHeight="1" x14ac:dyDescent="0.25">
      <c r="C95" s="200"/>
      <c r="D95" s="200"/>
      <c r="E95" s="200"/>
      <c r="F95" s="39"/>
      <c r="G95" s="49" t="s">
        <v>127</v>
      </c>
      <c r="H95" s="72" t="s">
        <v>57</v>
      </c>
      <c r="I95" s="83">
        <v>89.8</v>
      </c>
      <c r="J95" s="141"/>
      <c r="K95" s="145">
        <f>I95*J95</f>
        <v>0</v>
      </c>
    </row>
    <row r="96" spans="1:12" ht="3.75" customHeight="1" x14ac:dyDescent="0.25">
      <c r="B96" s="46"/>
      <c r="C96" s="98"/>
      <c r="D96" s="98"/>
      <c r="E96" s="98"/>
      <c r="F96" s="47"/>
      <c r="G96" s="51"/>
      <c r="H96" s="84"/>
      <c r="I96" s="84"/>
      <c r="J96" s="85"/>
      <c r="K96" s="134"/>
    </row>
    <row r="97" spans="2:11" ht="3.75" customHeight="1" x14ac:dyDescent="0.25">
      <c r="C97" s="97"/>
      <c r="D97" s="97"/>
      <c r="E97" s="97"/>
      <c r="F97" s="39"/>
      <c r="G97" s="39"/>
      <c r="H97" s="36"/>
      <c r="I97" s="36"/>
      <c r="J97" s="44"/>
      <c r="K97" s="127"/>
    </row>
    <row r="98" spans="2:11" ht="11.25" customHeight="1" x14ac:dyDescent="0.25">
      <c r="C98" s="200" t="s">
        <v>141</v>
      </c>
      <c r="D98" s="200"/>
      <c r="E98" s="200"/>
      <c r="F98" s="39"/>
      <c r="G98" s="49" t="s">
        <v>144</v>
      </c>
      <c r="H98" s="72" t="s">
        <v>73</v>
      </c>
      <c r="I98" s="83">
        <v>41.9</v>
      </c>
      <c r="J98" s="141"/>
      <c r="K98" s="145">
        <f t="shared" ref="K98" si="29">I98*J98</f>
        <v>0</v>
      </c>
    </row>
    <row r="99" spans="2:11" ht="11.25" customHeight="1" x14ac:dyDescent="0.25">
      <c r="C99" s="200"/>
      <c r="D99" s="200"/>
      <c r="E99" s="200"/>
      <c r="F99" s="39"/>
      <c r="G99" s="49" t="s">
        <v>145</v>
      </c>
      <c r="H99" s="72" t="s">
        <v>57</v>
      </c>
      <c r="I99" s="83">
        <v>83.8</v>
      </c>
      <c r="J99" s="141"/>
      <c r="K99" s="145">
        <f>I99*J99</f>
        <v>0</v>
      </c>
    </row>
    <row r="100" spans="2:11" ht="3.75" customHeight="1" x14ac:dyDescent="0.25">
      <c r="C100" s="97"/>
      <c r="D100" s="97"/>
      <c r="E100" s="97"/>
      <c r="F100" s="39"/>
      <c r="G100" s="39"/>
      <c r="H100" s="36"/>
      <c r="I100" s="36"/>
      <c r="J100" s="44"/>
      <c r="K100" s="127"/>
    </row>
    <row r="101" spans="2:11" ht="11.25" customHeight="1" x14ac:dyDescent="0.25">
      <c r="C101" s="200" t="s">
        <v>142</v>
      </c>
      <c r="D101" s="200"/>
      <c r="E101" s="200"/>
      <c r="F101" s="39"/>
      <c r="G101" s="49" t="s">
        <v>146</v>
      </c>
      <c r="H101" s="72" t="s">
        <v>73</v>
      </c>
      <c r="I101" s="83">
        <v>49.9</v>
      </c>
      <c r="J101" s="141"/>
      <c r="K101" s="145">
        <f t="shared" ref="K101" si="30">I101*J101</f>
        <v>0</v>
      </c>
    </row>
    <row r="102" spans="2:11" ht="11.25" customHeight="1" x14ac:dyDescent="0.25">
      <c r="C102" s="200"/>
      <c r="D102" s="200"/>
      <c r="E102" s="200"/>
      <c r="F102" s="39"/>
      <c r="G102" s="49" t="s">
        <v>147</v>
      </c>
      <c r="H102" s="72" t="s">
        <v>57</v>
      </c>
      <c r="I102" s="83">
        <v>99.8</v>
      </c>
      <c r="J102" s="141"/>
      <c r="K102" s="145">
        <f>I102*J102</f>
        <v>0</v>
      </c>
    </row>
    <row r="103" spans="2:11" ht="3.75" customHeight="1" x14ac:dyDescent="0.25">
      <c r="C103" s="97"/>
      <c r="D103" s="97"/>
      <c r="E103" s="97"/>
      <c r="F103" s="39"/>
      <c r="G103" s="39"/>
      <c r="H103" s="36"/>
      <c r="I103" s="36"/>
      <c r="J103" s="44"/>
      <c r="K103" s="127"/>
    </row>
    <row r="104" spans="2:11" ht="11.25" customHeight="1" x14ac:dyDescent="0.25">
      <c r="C104" s="200" t="s">
        <v>143</v>
      </c>
      <c r="D104" s="200"/>
      <c r="E104" s="200"/>
      <c r="F104" s="39"/>
      <c r="G104" s="49" t="s">
        <v>148</v>
      </c>
      <c r="H104" s="72" t="s">
        <v>73</v>
      </c>
      <c r="I104" s="83">
        <v>59.9</v>
      </c>
      <c r="J104" s="141"/>
      <c r="K104" s="145">
        <f t="shared" ref="K104" si="31">I104*J104</f>
        <v>0</v>
      </c>
    </row>
    <row r="105" spans="2:11" ht="11.25" customHeight="1" x14ac:dyDescent="0.25">
      <c r="C105" s="200"/>
      <c r="D105" s="200"/>
      <c r="E105" s="200"/>
      <c r="F105" s="39"/>
      <c r="G105" s="49" t="s">
        <v>149</v>
      </c>
      <c r="H105" s="72" t="s">
        <v>57</v>
      </c>
      <c r="I105" s="83">
        <v>119.8</v>
      </c>
      <c r="J105" s="141"/>
      <c r="K105" s="145">
        <f>I105*J105</f>
        <v>0</v>
      </c>
    </row>
    <row r="106" spans="2:11" ht="3.75" customHeight="1" x14ac:dyDescent="0.25">
      <c r="B106" s="46"/>
      <c r="C106" s="98"/>
      <c r="D106" s="98"/>
      <c r="E106" s="98"/>
      <c r="F106" s="47"/>
      <c r="G106" s="51"/>
      <c r="H106" s="84"/>
      <c r="I106" s="84"/>
      <c r="J106" s="85"/>
      <c r="K106" s="134"/>
    </row>
    <row r="107" spans="2:11" ht="3.75" customHeight="1" x14ac:dyDescent="0.25">
      <c r="C107" s="97"/>
      <c r="D107" s="97"/>
      <c r="E107" s="97"/>
      <c r="F107" s="39"/>
      <c r="G107" s="39"/>
      <c r="H107" s="36"/>
      <c r="I107" s="36"/>
      <c r="J107" s="44"/>
      <c r="K107" s="127"/>
    </row>
    <row r="108" spans="2:11" ht="11.25" customHeight="1" x14ac:dyDescent="0.25">
      <c r="C108" s="200" t="s">
        <v>150</v>
      </c>
      <c r="D108" s="200"/>
      <c r="E108" s="200"/>
      <c r="F108" s="39"/>
      <c r="G108" s="49" t="s">
        <v>153</v>
      </c>
      <c r="H108" s="72" t="s">
        <v>73</v>
      </c>
      <c r="I108" s="83">
        <v>46.9</v>
      </c>
      <c r="J108" s="141"/>
      <c r="K108" s="145">
        <f t="shared" ref="K108" si="32">I108*J108</f>
        <v>0</v>
      </c>
    </row>
    <row r="109" spans="2:11" ht="11.25" customHeight="1" x14ac:dyDescent="0.25">
      <c r="C109" s="200"/>
      <c r="D109" s="200"/>
      <c r="E109" s="200"/>
      <c r="F109" s="39"/>
      <c r="G109" s="49" t="s">
        <v>154</v>
      </c>
      <c r="H109" s="72" t="s">
        <v>57</v>
      </c>
      <c r="I109" s="83">
        <v>93.8</v>
      </c>
      <c r="J109" s="141"/>
      <c r="K109" s="145">
        <f>I109*J109</f>
        <v>0</v>
      </c>
    </row>
    <row r="110" spans="2:11" ht="3.75" customHeight="1" x14ac:dyDescent="0.25">
      <c r="C110" s="97"/>
      <c r="D110" s="97"/>
      <c r="E110" s="97"/>
      <c r="F110" s="39"/>
      <c r="G110" s="39"/>
      <c r="H110" s="36"/>
      <c r="I110" s="36"/>
      <c r="J110" s="44"/>
      <c r="K110" s="127"/>
    </row>
    <row r="111" spans="2:11" ht="11.25" customHeight="1" x14ac:dyDescent="0.25">
      <c r="C111" s="200" t="s">
        <v>151</v>
      </c>
      <c r="D111" s="200"/>
      <c r="E111" s="200"/>
      <c r="F111" s="39"/>
      <c r="G111" s="49" t="s">
        <v>146</v>
      </c>
      <c r="H111" s="72" t="s">
        <v>73</v>
      </c>
      <c r="I111" s="83">
        <v>54.9</v>
      </c>
      <c r="J111" s="141"/>
      <c r="K111" s="145">
        <f t="shared" ref="K111" si="33">I111*J111</f>
        <v>0</v>
      </c>
    </row>
    <row r="112" spans="2:11" ht="11.25" customHeight="1" x14ac:dyDescent="0.25">
      <c r="C112" s="200"/>
      <c r="D112" s="200"/>
      <c r="E112" s="200"/>
      <c r="F112" s="39"/>
      <c r="G112" s="49" t="s">
        <v>155</v>
      </c>
      <c r="H112" s="72" t="s">
        <v>57</v>
      </c>
      <c r="I112" s="83">
        <v>109.8</v>
      </c>
      <c r="J112" s="141"/>
      <c r="K112" s="145">
        <f>I112*J112</f>
        <v>0</v>
      </c>
    </row>
    <row r="113" spans="1:12" ht="3.75" customHeight="1" x14ac:dyDescent="0.25">
      <c r="C113" s="97"/>
      <c r="D113" s="97"/>
      <c r="E113" s="97"/>
      <c r="F113" s="39"/>
      <c r="G113" s="39"/>
      <c r="H113" s="36"/>
      <c r="I113" s="36"/>
      <c r="J113" s="44"/>
      <c r="K113" s="127"/>
    </row>
    <row r="114" spans="1:12" ht="11.25" customHeight="1" x14ac:dyDescent="0.25">
      <c r="C114" s="200" t="s">
        <v>152</v>
      </c>
      <c r="D114" s="200"/>
      <c r="E114" s="200"/>
      <c r="F114" s="39"/>
      <c r="G114" s="49" t="s">
        <v>156</v>
      </c>
      <c r="H114" s="72" t="s">
        <v>73</v>
      </c>
      <c r="I114" s="83">
        <v>68.900000000000006</v>
      </c>
      <c r="J114" s="141"/>
      <c r="K114" s="145">
        <f t="shared" ref="K114" si="34">I114*J114</f>
        <v>0</v>
      </c>
    </row>
    <row r="115" spans="1:12" ht="11.25" customHeight="1" x14ac:dyDescent="0.25">
      <c r="C115" s="200"/>
      <c r="D115" s="200"/>
      <c r="E115" s="200"/>
      <c r="F115" s="39"/>
      <c r="G115" s="49" t="s">
        <v>157</v>
      </c>
      <c r="H115" s="72" t="s">
        <v>57</v>
      </c>
      <c r="I115" s="83">
        <v>137.80000000000001</v>
      </c>
      <c r="J115" s="141"/>
      <c r="K115" s="145">
        <f>I115*J115</f>
        <v>0</v>
      </c>
    </row>
    <row r="116" spans="1:12" ht="3.75" customHeight="1" x14ac:dyDescent="0.25">
      <c r="B116" s="23"/>
      <c r="C116" s="52"/>
      <c r="D116" s="52"/>
      <c r="E116" s="52"/>
      <c r="F116" s="52"/>
      <c r="G116" s="53"/>
      <c r="H116" s="40"/>
      <c r="I116" s="40"/>
      <c r="J116" s="88"/>
      <c r="K116" s="23"/>
    </row>
    <row r="117" spans="1:12" s="1" customFormat="1" ht="15.75" thickBot="1" x14ac:dyDescent="0.3"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</row>
    <row r="118" spans="1:12" ht="8.25" customHeight="1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</row>
    <row r="119" spans="1:12" ht="12.75" customHeight="1" x14ac:dyDescent="0.25">
      <c r="A119" s="6"/>
      <c r="B119" s="31" t="s">
        <v>24</v>
      </c>
      <c r="C119" s="6"/>
      <c r="D119" s="6"/>
      <c r="E119" s="6"/>
      <c r="F119" s="101" t="s">
        <v>23</v>
      </c>
      <c r="G119" s="9"/>
      <c r="H119" s="10"/>
      <c r="I119" s="11"/>
      <c r="J119" s="131">
        <f>SUM(J11:J115)</f>
        <v>0</v>
      </c>
      <c r="K119" s="130">
        <f>SUM(K11:K115)</f>
        <v>0</v>
      </c>
      <c r="L119" s="8"/>
    </row>
    <row r="120" spans="1:12" ht="12.75" customHeight="1" x14ac:dyDescent="0.25">
      <c r="A120" s="6"/>
      <c r="B120" s="6"/>
      <c r="C120" s="6"/>
      <c r="D120" s="6"/>
      <c r="E120" s="6"/>
      <c r="F120" s="103" t="s">
        <v>158</v>
      </c>
      <c r="G120" s="28"/>
      <c r="H120" s="11"/>
      <c r="I120" s="11"/>
      <c r="J120" s="102"/>
      <c r="K120" s="130">
        <f>IF(P1,J119*5.95,0)</f>
        <v>0</v>
      </c>
      <c r="L120" s="8"/>
    </row>
    <row r="121" spans="1:12" ht="18" customHeight="1" x14ac:dyDescent="0.25">
      <c r="A121" s="7"/>
      <c r="B121" s="7"/>
      <c r="C121" s="7"/>
      <c r="D121" s="7"/>
      <c r="E121" s="7"/>
      <c r="F121" s="12" t="s">
        <v>25</v>
      </c>
      <c r="G121" s="13"/>
      <c r="H121" s="14"/>
      <c r="I121" s="14"/>
      <c r="J121" s="222">
        <f>SUM(K119:K120)</f>
        <v>0</v>
      </c>
      <c r="K121" s="222"/>
      <c r="L121" s="8"/>
    </row>
    <row r="122" spans="1:12" ht="10.5" customHeight="1" x14ac:dyDescent="0.25">
      <c r="A122" s="89"/>
      <c r="B122" s="89"/>
      <c r="C122" s="89"/>
      <c r="D122" s="89"/>
      <c r="E122" s="89"/>
      <c r="F122" s="90"/>
      <c r="G122" s="91"/>
      <c r="H122" s="89"/>
      <c r="I122" s="89"/>
      <c r="J122" s="89"/>
      <c r="K122" s="89"/>
      <c r="L122" s="92"/>
    </row>
    <row r="123" spans="1:12" ht="5.25" customHeight="1" x14ac:dyDescent="0.25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</row>
    <row r="124" spans="1:12" x14ac:dyDescent="0.25">
      <c r="C124" s="17"/>
      <c r="D124" s="17"/>
      <c r="E124" s="17"/>
    </row>
    <row r="125" spans="1:12" s="19" customFormat="1" ht="15.75" customHeight="1" x14ac:dyDescent="0.25">
      <c r="B125" s="20" t="s">
        <v>38</v>
      </c>
      <c r="C125" s="22"/>
      <c r="D125" s="22"/>
      <c r="E125" s="22"/>
      <c r="G125" s="30" t="s">
        <v>34</v>
      </c>
    </row>
    <row r="126" spans="1:12" s="19" customFormat="1" ht="15.75" customHeight="1" x14ac:dyDescent="0.2">
      <c r="C126" s="22"/>
      <c r="D126" s="22"/>
      <c r="E126" s="22"/>
      <c r="G126" s="193" t="s">
        <v>161</v>
      </c>
      <c r="H126" s="193"/>
      <c r="I126" s="198"/>
      <c r="J126" s="198"/>
      <c r="K126" s="198"/>
    </row>
    <row r="127" spans="1:12" s="19" customFormat="1" ht="15.75" customHeight="1" x14ac:dyDescent="0.2">
      <c r="C127" s="22"/>
      <c r="D127" s="22"/>
      <c r="E127" s="22"/>
      <c r="G127" s="193" t="s">
        <v>29</v>
      </c>
      <c r="H127" s="193"/>
      <c r="I127" s="195"/>
      <c r="J127" s="195"/>
      <c r="K127" s="195"/>
    </row>
    <row r="128" spans="1:12" s="19" customFormat="1" ht="15.75" customHeight="1" x14ac:dyDescent="0.2">
      <c r="G128" s="193" t="s">
        <v>30</v>
      </c>
      <c r="H128" s="193"/>
      <c r="I128" s="195"/>
      <c r="J128" s="195"/>
      <c r="K128" s="195"/>
    </row>
    <row r="129" spans="1:20" s="19" customFormat="1" ht="15.75" customHeight="1" x14ac:dyDescent="0.2">
      <c r="B129" s="21"/>
      <c r="G129" s="193" t="s">
        <v>31</v>
      </c>
      <c r="H129" s="193"/>
      <c r="I129" s="195"/>
      <c r="J129" s="195"/>
      <c r="K129" s="195"/>
    </row>
    <row r="130" spans="1:20" s="19" customFormat="1" ht="15.75" customHeight="1" x14ac:dyDescent="0.2">
      <c r="B130" s="2"/>
      <c r="G130" s="193" t="s">
        <v>32</v>
      </c>
      <c r="H130" s="193"/>
      <c r="I130" s="195"/>
      <c r="J130" s="195"/>
      <c r="K130" s="138"/>
      <c r="T130" s="26"/>
    </row>
    <row r="131" spans="1:20" s="19" customFormat="1" ht="15.75" customHeight="1" x14ac:dyDescent="0.2">
      <c r="B131" s="2"/>
      <c r="G131" s="193" t="s">
        <v>33</v>
      </c>
      <c r="H131" s="193"/>
      <c r="I131" s="195"/>
      <c r="J131" s="195"/>
      <c r="K131" s="195"/>
    </row>
    <row r="132" spans="1:20" s="19" customFormat="1" ht="15.75" customHeight="1" x14ac:dyDescent="0.2">
      <c r="B132" s="2"/>
      <c r="G132" s="193" t="s">
        <v>160</v>
      </c>
      <c r="H132" s="193"/>
      <c r="I132" s="195"/>
      <c r="J132" s="195"/>
      <c r="K132" s="195"/>
    </row>
    <row r="133" spans="1:20" s="19" customFormat="1" ht="15.75" customHeight="1" x14ac:dyDescent="0.25">
      <c r="B133" s="2"/>
    </row>
    <row r="134" spans="1:20" s="19" customFormat="1" ht="15.75" customHeight="1" x14ac:dyDescent="0.25">
      <c r="B134" s="29" t="s">
        <v>37</v>
      </c>
      <c r="C134"/>
      <c r="D134" s="202"/>
      <c r="E134" s="202"/>
    </row>
    <row r="135" spans="1:20" s="19" customFormat="1" ht="15.75" customHeight="1" x14ac:dyDescent="0.25">
      <c r="D135" s="26"/>
      <c r="E135" s="26"/>
      <c r="G135" s="30" t="s">
        <v>35</v>
      </c>
      <c r="I135" s="22"/>
      <c r="J135" s="22"/>
    </row>
    <row r="136" spans="1:20" s="19" customFormat="1" ht="15.75" customHeight="1" x14ac:dyDescent="0.2">
      <c r="G136" s="193" t="s">
        <v>161</v>
      </c>
      <c r="H136" s="193"/>
      <c r="I136" s="197" t="str">
        <f t="shared" ref="I136:I142" si="35">IF($P$2,I126,"")</f>
        <v/>
      </c>
      <c r="J136" s="197"/>
      <c r="K136" s="197"/>
    </row>
    <row r="137" spans="1:20" s="19" customFormat="1" ht="15.75" customHeight="1" x14ac:dyDescent="0.2">
      <c r="B137" s="29" t="s">
        <v>39</v>
      </c>
      <c r="G137" s="193" t="s">
        <v>29</v>
      </c>
      <c r="H137" s="193"/>
      <c r="I137" s="196" t="str">
        <f t="shared" si="35"/>
        <v/>
      </c>
      <c r="J137" s="196"/>
      <c r="K137" s="196"/>
    </row>
    <row r="138" spans="1:20" s="19" customFormat="1" ht="15.75" customHeight="1" x14ac:dyDescent="0.25">
      <c r="B138" s="119" t="s">
        <v>164</v>
      </c>
      <c r="C138" s="121"/>
      <c r="D138" s="199"/>
      <c r="E138" s="199"/>
      <c r="F138"/>
      <c r="G138" s="193" t="s">
        <v>30</v>
      </c>
      <c r="H138" s="193"/>
      <c r="I138" s="196" t="str">
        <f t="shared" si="35"/>
        <v/>
      </c>
      <c r="J138" s="196"/>
      <c r="K138" s="196"/>
    </row>
    <row r="139" spans="1:20" s="19" customFormat="1" ht="15.75" customHeight="1" x14ac:dyDescent="0.25">
      <c r="B139" s="119" t="s">
        <v>40</v>
      </c>
      <c r="C139" s="22"/>
      <c r="D139" s="198"/>
      <c r="E139" s="198"/>
      <c r="F139"/>
      <c r="G139" s="193" t="s">
        <v>31</v>
      </c>
      <c r="H139" s="193"/>
      <c r="I139" s="196" t="str">
        <f t="shared" si="35"/>
        <v/>
      </c>
      <c r="J139" s="196"/>
      <c r="K139" s="196"/>
      <c r="L139"/>
    </row>
    <row r="140" spans="1:20" ht="15.75" customHeight="1" x14ac:dyDescent="0.25">
      <c r="A140" s="19"/>
      <c r="B140" s="111" t="s">
        <v>44</v>
      </c>
      <c r="C140" s="120"/>
      <c r="D140" s="138"/>
      <c r="E140" s="19"/>
      <c r="G140" s="111" t="s">
        <v>32</v>
      </c>
      <c r="H140" s="23"/>
      <c r="I140" s="196" t="str">
        <f t="shared" si="35"/>
        <v/>
      </c>
      <c r="J140" s="196"/>
      <c r="K140" s="147" t="str">
        <f>IF($P$2,K130,"")</f>
        <v/>
      </c>
    </row>
    <row r="141" spans="1:20" ht="15.75" customHeight="1" x14ac:dyDescent="0.25">
      <c r="B141" s="119" t="s">
        <v>41</v>
      </c>
      <c r="C141" s="23"/>
      <c r="D141" s="137"/>
      <c r="E141" s="137"/>
      <c r="G141" s="193" t="s">
        <v>33</v>
      </c>
      <c r="H141" s="193"/>
      <c r="I141" s="196" t="str">
        <f t="shared" si="35"/>
        <v/>
      </c>
      <c r="J141" s="196"/>
      <c r="K141" s="196"/>
    </row>
    <row r="142" spans="1:20" ht="15.75" customHeight="1" x14ac:dyDescent="0.25">
      <c r="B142" s="42"/>
      <c r="D142" s="112" t="s">
        <v>42</v>
      </c>
      <c r="E142" s="112" t="s">
        <v>43</v>
      </c>
      <c r="G142" s="193" t="s">
        <v>160</v>
      </c>
      <c r="H142" s="193"/>
      <c r="I142" s="196" t="str">
        <f t="shared" si="35"/>
        <v/>
      </c>
      <c r="J142" s="196"/>
      <c r="K142" s="196"/>
    </row>
    <row r="143" spans="1:20" ht="28.5" customHeight="1" x14ac:dyDescent="0.25"/>
    <row r="144" spans="1:20" ht="5.25" customHeight="1" thickBot="1" x14ac:dyDescent="0.3">
      <c r="F144" s="94"/>
      <c r="G144" s="94"/>
      <c r="H144" s="94"/>
      <c r="I144" s="94"/>
      <c r="J144" s="94"/>
      <c r="K144" s="94"/>
      <c r="L144" s="94"/>
    </row>
    <row r="145" spans="1:12" x14ac:dyDescent="0.25">
      <c r="A145" s="25"/>
      <c r="B145" s="25"/>
      <c r="C145" s="25"/>
      <c r="D145" s="25"/>
      <c r="E145" s="25"/>
      <c r="F145" s="25"/>
      <c r="G145" s="25"/>
      <c r="H145" s="86"/>
      <c r="I145" s="86"/>
      <c r="J145" s="86"/>
      <c r="K145" s="25"/>
      <c r="L145" s="25"/>
    </row>
    <row r="146" spans="1:12" x14ac:dyDescent="0.25">
      <c r="A146" s="24"/>
      <c r="B146" s="24"/>
      <c r="C146" s="24"/>
      <c r="D146" s="24"/>
      <c r="E146" s="24"/>
      <c r="F146" s="24"/>
      <c r="G146" s="24"/>
      <c r="H146" s="87"/>
      <c r="I146" s="87"/>
      <c r="J146" s="87"/>
      <c r="K146" s="24"/>
      <c r="L146" s="24"/>
    </row>
    <row r="147" spans="1:12" ht="5.25" customHeight="1" x14ac:dyDescent="0.25">
      <c r="A147" s="24"/>
      <c r="B147" s="24"/>
      <c r="C147" s="24"/>
      <c r="D147" s="24"/>
      <c r="E147" s="24"/>
      <c r="F147" s="24"/>
      <c r="G147" s="24"/>
      <c r="H147" s="87"/>
      <c r="I147" s="87"/>
      <c r="J147" s="87"/>
      <c r="K147" s="24"/>
      <c r="L147" s="24"/>
    </row>
    <row r="148" spans="1:12" x14ac:dyDescent="0.25">
      <c r="A148" s="24"/>
      <c r="B148" s="24"/>
      <c r="C148" s="24"/>
      <c r="D148" s="24"/>
      <c r="E148" s="24"/>
      <c r="F148" s="24"/>
      <c r="G148" s="24"/>
      <c r="H148" s="87"/>
      <c r="I148" s="87"/>
      <c r="J148" s="87"/>
      <c r="K148" s="24"/>
      <c r="L148" s="24"/>
    </row>
  </sheetData>
  <sheetProtection selectLockedCells="1"/>
  <mergeCells count="69">
    <mergeCell ref="B8:F9"/>
    <mergeCell ref="D138:E138"/>
    <mergeCell ref="C6:D6"/>
    <mergeCell ref="C108:E109"/>
    <mergeCell ref="C111:E112"/>
    <mergeCell ref="C114:E115"/>
    <mergeCell ref="D134:E134"/>
    <mergeCell ref="C69:E71"/>
    <mergeCell ref="C73:E75"/>
    <mergeCell ref="C77:E79"/>
    <mergeCell ref="C88:E89"/>
    <mergeCell ref="C19:E21"/>
    <mergeCell ref="C24:E26"/>
    <mergeCell ref="C29:E30"/>
    <mergeCell ref="C32:E33"/>
    <mergeCell ref="C101:E102"/>
    <mergeCell ref="C104:E105"/>
    <mergeCell ref="C98:E99"/>
    <mergeCell ref="G128:H128"/>
    <mergeCell ref="C91:E92"/>
    <mergeCell ref="C94:E95"/>
    <mergeCell ref="C11:E13"/>
    <mergeCell ref="C15:E17"/>
    <mergeCell ref="B85:F86"/>
    <mergeCell ref="C35:E36"/>
    <mergeCell ref="C39:E40"/>
    <mergeCell ref="C42:E43"/>
    <mergeCell ref="C45:E46"/>
    <mergeCell ref="C49:E50"/>
    <mergeCell ref="C52:E53"/>
    <mergeCell ref="C55:E56"/>
    <mergeCell ref="C59:E60"/>
    <mergeCell ref="G85:G86"/>
    <mergeCell ref="H85:H86"/>
    <mergeCell ref="J85:J86"/>
    <mergeCell ref="K85:K86"/>
    <mergeCell ref="G127:H127"/>
    <mergeCell ref="G129:H129"/>
    <mergeCell ref="G131:H131"/>
    <mergeCell ref="G132:H132"/>
    <mergeCell ref="I6:K6"/>
    <mergeCell ref="H8:H9"/>
    <mergeCell ref="J8:J9"/>
    <mergeCell ref="K8:K9"/>
    <mergeCell ref="G126:H126"/>
    <mergeCell ref="I126:K126"/>
    <mergeCell ref="I127:K127"/>
    <mergeCell ref="I128:K128"/>
    <mergeCell ref="I129:K129"/>
    <mergeCell ref="G8:G9"/>
    <mergeCell ref="I131:K131"/>
    <mergeCell ref="I132:K132"/>
    <mergeCell ref="J121:K121"/>
    <mergeCell ref="D139:E139"/>
    <mergeCell ref="G141:H141"/>
    <mergeCell ref="G142:H142"/>
    <mergeCell ref="G130:H130"/>
    <mergeCell ref="I130:J130"/>
    <mergeCell ref="I140:J140"/>
    <mergeCell ref="G136:H136"/>
    <mergeCell ref="G137:H137"/>
    <mergeCell ref="G138:H138"/>
    <mergeCell ref="G139:H139"/>
    <mergeCell ref="I142:K142"/>
    <mergeCell ref="I141:K141"/>
    <mergeCell ref="I136:K136"/>
    <mergeCell ref="I137:K137"/>
    <mergeCell ref="I138:K138"/>
    <mergeCell ref="I139:K139"/>
  </mergeCells>
  <conditionalFormatting sqref="K120 F120:G120">
    <cfRule type="expression" dxfId="1" priority="8">
      <formula>NOT($P$1)</formula>
    </cfRule>
  </conditionalFormatting>
  <conditionalFormatting sqref="J120">
    <cfRule type="expression" dxfId="0" priority="1">
      <formula>NOT($P$1)</formula>
    </cfRule>
  </conditionalFormatting>
  <dataValidations count="2">
    <dataValidation type="whole" operator="greaterThanOrEqual" allowBlank="1" showInputMessage="1" showErrorMessage="1" sqref="E141" xr:uid="{6772A0F8-4957-49CC-A3E6-509C6538A696}">
      <formula1>2000</formula1>
    </dataValidation>
    <dataValidation type="list" allowBlank="1" showInputMessage="1" showErrorMessage="1" sqref="D141" xr:uid="{0568470F-810B-41BC-8DAF-9668E0F77C00}">
      <formula1>"1,2,3,4,5,6,7,8,9,10,11,12"</formula1>
    </dataValidation>
  </dataValidations>
  <printOptions horizontalCentered="1"/>
  <pageMargins left="0" right="0" top="0" bottom="0" header="0" footer="0"/>
  <pageSetup scale="96" fitToHeight="0" orientation="portrait" r:id="rId1"/>
  <rowBreaks count="1" manualBreakCount="1">
    <brk id="84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print="0" autoFill="0" autoLine="0" autoPict="0">
                <anchor moveWithCells="1">
                  <from>
                    <xdr:col>5</xdr:col>
                    <xdr:colOff>76200</xdr:colOff>
                    <xdr:row>118</xdr:row>
                    <xdr:rowOff>104775</xdr:rowOff>
                  </from>
                  <to>
                    <xdr:col>5</xdr:col>
                    <xdr:colOff>314325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print="0" autoFill="0" autoLine="0" autoPict="0">
                <anchor moveWithCells="1">
                  <from>
                    <xdr:col>9</xdr:col>
                    <xdr:colOff>409575</xdr:colOff>
                    <xdr:row>134</xdr:row>
                    <xdr:rowOff>9525</xdr:rowOff>
                  </from>
                  <to>
                    <xdr:col>10</xdr:col>
                    <xdr:colOff>66675</xdr:colOff>
                    <xdr:row>135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Combined</vt:lpstr>
      <vt:lpstr>Plastic</vt:lpstr>
      <vt:lpstr>Corrugated</vt:lpstr>
      <vt:lpstr>Combined!Print_Area</vt:lpstr>
      <vt:lpstr>Corrugated!Print_Area</vt:lpstr>
      <vt:lpstr>Plastic!Print_Area</vt:lpstr>
      <vt:lpstr>Combined!Print_Titles</vt:lpstr>
      <vt:lpstr>Corrugated!Print_Titles</vt:lpstr>
      <vt:lpstr>Plastic!Print_Titles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 valencia</dc:creator>
  <cp:lastModifiedBy>Kenny</cp:lastModifiedBy>
  <cp:lastPrinted>2022-03-09T17:58:56Z</cp:lastPrinted>
  <dcterms:created xsi:type="dcterms:W3CDTF">2021-03-29T05:12:20Z</dcterms:created>
  <dcterms:modified xsi:type="dcterms:W3CDTF">2022-03-09T19:30:32Z</dcterms:modified>
</cp:coreProperties>
</file>